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7F6" lockStructure="1"/>
  <bookViews>
    <workbookView xWindow="480" yWindow="555" windowWidth="15600" windowHeight="11280" tabRatio="841"/>
  </bookViews>
  <sheets>
    <sheet name="General instructions" sheetId="12" r:id="rId1"/>
    <sheet name="Declaration" sheetId="25" r:id="rId2"/>
    <sheet name="Identification" sheetId="1" r:id="rId3"/>
    <sheet name="Total budget" sheetId="2" r:id="rId4"/>
    <sheet name="A" sheetId="14" r:id="rId5"/>
    <sheet name="B" sheetId="16" r:id="rId6"/>
    <sheet name="C" sheetId="18" r:id="rId7"/>
    <sheet name="D" sheetId="27" r:id="rId8"/>
    <sheet name="E" sheetId="17" r:id="rId9"/>
    <sheet name="F" sheetId="20" r:id="rId10"/>
    <sheet name="G" sheetId="19" r:id="rId11"/>
    <sheet name="H" sheetId="23" r:id="rId12"/>
    <sheet name="Assessment" sheetId="26" state="hidden" r:id="rId13"/>
    <sheet name="Codes" sheetId="11" state="hidden" r:id="rId14"/>
    <sheet name="Supported budget" sheetId="28" state="hidden" r:id="rId15"/>
  </sheets>
  <externalReferences>
    <externalReference r:id="rId16"/>
    <externalReference r:id="rId17"/>
    <externalReference r:id="rId18"/>
    <externalReference r:id="rId19"/>
  </externalReferences>
  <definedNames>
    <definedName name="ADMINISTRATIVE">[1]Codes!$E$37:$E$69</definedName>
    <definedName name="appl_5423__act__1785">'[2]Total_MOME Budapest'!$C$8</definedName>
    <definedName name="appl_5423__act__1786">'[2]Total_MOME Budapest'!$D$8</definedName>
    <definedName name="appl_5423__act__1787">'[2]Total_MOME Budapest'!$E$8</definedName>
    <definedName name="appl_5423__act__1788">'[2]Total_MOME Budapest'!$F$8</definedName>
    <definedName name="appl_5423__overhead">'[2]MOME Budapest'!$J$107</definedName>
    <definedName name="appl_6445__act__1785">[2]Total_TUC!$C$7</definedName>
    <definedName name="appl_6445__act__1786">[2]Total_TUC!$D$7</definedName>
    <definedName name="appl_6445__act__1787">[2]Total_TUC!$E$7</definedName>
    <definedName name="appl_6445__act__1788">[2]Total_TUC!$F$7</definedName>
    <definedName name="appl_6445__overhead">[2]TUC!$J$43</definedName>
    <definedName name="appl_6446__act__1785">'[2]Total_Telemark Kunstnersenter'!$C$6</definedName>
    <definedName name="appl_6446__act__1786">'[2]Total_Telemark Kunstnersenter'!$D$6</definedName>
    <definedName name="appl_6446__act__1787">'[2]Total_Telemark Kunstnersenter'!$E$6</definedName>
    <definedName name="appl_6446__act__1788">'[2]Total_Telemark Kunstnersenter'!$F$6</definedName>
    <definedName name="appl_6446__overhead">'[2]Telemark Kunstnersenter'!$J$13</definedName>
    <definedName name="Budget2">[3]választás!$A$2:$A$7</definedName>
    <definedName name="Country">[1]Codes!$B$1:$B$33</definedName>
    <definedName name="Currency">[1]Codes!$A$1:$A$19</definedName>
    <definedName name="Language">[4]Codes!$D$1:$D$3</definedName>
    <definedName name="MANAGER">[1]Codes!$B$37:$B$69</definedName>
    <definedName name="_xlnm.Print_Titles" localSheetId="4">A!$1:$2</definedName>
    <definedName name="_xlnm.Print_Titles" localSheetId="5">B!$6:$6</definedName>
    <definedName name="_xlnm.Print_Titles" localSheetId="6">'C'!$6:$6</definedName>
    <definedName name="_xlnm.Print_Titles" localSheetId="7">D!$6:$6</definedName>
    <definedName name="_xlnm.Print_Titles" localSheetId="8">E!$6:$6</definedName>
    <definedName name="_xlnm.Print_Titles" localSheetId="9">F!$6:$6</definedName>
    <definedName name="_xlnm.Print_Titles" localSheetId="10">G!$6:$6</definedName>
    <definedName name="_xlnm.Print_Area" localSheetId="4">A!$A$1:$H$72</definedName>
    <definedName name="_xlnm.Print_Area" localSheetId="1">Declaration!$A$1:$A$13</definedName>
    <definedName name="_xlnm.Print_Area" localSheetId="11">H!$A$1:$I$14</definedName>
    <definedName name="_xlnm.Print_Area" localSheetId="2">Identification!$A$1:$I$29</definedName>
    <definedName name="_xlnm.Print_Area" localSheetId="3">'Total budget'!$A$1:$F$42</definedName>
    <definedName name="ORIGIN">[1]Codes!$A$37:$A$69</definedName>
    <definedName name="RESEARCHER">[1]Codes!$C$37:$C$69</definedName>
    <definedName name="staff">[1]Codes!$F$2:$F$5</definedName>
    <definedName name="Subsistence">[1]Codes!$C$1:$C$33</definedName>
    <definedName name="TECHNICAL">[1]Codes!$D$37:$D$69</definedName>
    <definedName name="total_total_act_1785">#REF!</definedName>
    <definedName name="total_total_act_1786">#REF!</definedName>
    <definedName name="total_total_act_1787">#REF!</definedName>
    <definedName name="total_total_act_1788">#REF!</definedName>
    <definedName name="total_total_budget">#REF!</definedName>
  </definedNames>
  <calcPr calcId="145621"/>
</workbook>
</file>

<file path=xl/calcChain.xml><?xml version="1.0" encoding="utf-8"?>
<calcChain xmlns="http://schemas.openxmlformats.org/spreadsheetml/2006/main">
  <c r="L14" i="26" l="1"/>
  <c r="I14" i="26"/>
  <c r="F14" i="26"/>
  <c r="C14" i="26"/>
  <c r="E27" i="2" l="1"/>
  <c r="D27" i="2"/>
  <c r="C27" i="2"/>
  <c r="B27" i="2"/>
  <c r="K11" i="26" l="1"/>
  <c r="H11" i="26"/>
  <c r="E11" i="26"/>
  <c r="B11" i="26"/>
  <c r="S8" i="17" l="1"/>
  <c r="S9" i="17"/>
  <c r="S10" i="17"/>
  <c r="S11" i="17"/>
  <c r="S12" i="17"/>
  <c r="I12" i="17" s="1"/>
  <c r="S13" i="17"/>
  <c r="S14" i="17"/>
  <c r="S15" i="17"/>
  <c r="I15" i="17" s="1"/>
  <c r="S16" i="17"/>
  <c r="S17" i="17"/>
  <c r="S18" i="17"/>
  <c r="S19" i="17"/>
  <c r="I19" i="17" s="1"/>
  <c r="S20" i="17"/>
  <c r="I20" i="17" s="1"/>
  <c r="S21" i="17"/>
  <c r="I21" i="17" s="1"/>
  <c r="S22" i="17"/>
  <c r="S23" i="17"/>
  <c r="I23" i="17" s="1"/>
  <c r="S24" i="17"/>
  <c r="S25" i="17"/>
  <c r="S26" i="17"/>
  <c r="S27" i="17"/>
  <c r="I27" i="17" s="1"/>
  <c r="S28" i="17"/>
  <c r="I28" i="17" s="1"/>
  <c r="S29" i="17"/>
  <c r="I29" i="17" s="1"/>
  <c r="S30" i="17"/>
  <c r="S31" i="17"/>
  <c r="I31" i="17" s="1"/>
  <c r="S32" i="17"/>
  <c r="S33" i="17"/>
  <c r="S34" i="17"/>
  <c r="S35" i="17"/>
  <c r="I35" i="17" s="1"/>
  <c r="S36" i="17"/>
  <c r="I36" i="17" s="1"/>
  <c r="S37" i="17"/>
  <c r="I37" i="17" s="1"/>
  <c r="S38" i="17"/>
  <c r="S39" i="17"/>
  <c r="I39" i="17" s="1"/>
  <c r="S40" i="17"/>
  <c r="S41" i="17"/>
  <c r="S42" i="17"/>
  <c r="S43" i="17"/>
  <c r="S44" i="17"/>
  <c r="I44" i="17" s="1"/>
  <c r="S45" i="17"/>
  <c r="S46" i="17"/>
  <c r="S47" i="17"/>
  <c r="I47" i="17" s="1"/>
  <c r="S48" i="17"/>
  <c r="S49" i="17"/>
  <c r="S50" i="17"/>
  <c r="S51" i="17"/>
  <c r="I51" i="17" s="1"/>
  <c r="S52" i="17"/>
  <c r="I52" i="17" s="1"/>
  <c r="S53" i="17"/>
  <c r="I53" i="17" s="1"/>
  <c r="S54" i="17"/>
  <c r="S55" i="17"/>
  <c r="I55" i="17" s="1"/>
  <c r="S56" i="17"/>
  <c r="S57" i="17"/>
  <c r="S58" i="17"/>
  <c r="S59" i="17"/>
  <c r="I59" i="17" s="1"/>
  <c r="S60" i="17"/>
  <c r="I60" i="17" s="1"/>
  <c r="S61" i="17"/>
  <c r="I61" i="17" s="1"/>
  <c r="S62" i="17"/>
  <c r="S63" i="17"/>
  <c r="I63" i="17" s="1"/>
  <c r="S64" i="17"/>
  <c r="I64" i="17" s="1"/>
  <c r="I8" i="17"/>
  <c r="I9" i="17"/>
  <c r="I10" i="17"/>
  <c r="I11" i="17"/>
  <c r="I13" i="17"/>
  <c r="I14" i="17"/>
  <c r="I16" i="17"/>
  <c r="I17" i="17"/>
  <c r="I18" i="17"/>
  <c r="I22" i="17"/>
  <c r="I24" i="17"/>
  <c r="I25" i="17"/>
  <c r="I26" i="17"/>
  <c r="I30" i="17"/>
  <c r="I32" i="17"/>
  <c r="I33" i="17"/>
  <c r="I34" i="17"/>
  <c r="I38" i="17"/>
  <c r="I40" i="17"/>
  <c r="I41" i="17"/>
  <c r="I42" i="17"/>
  <c r="I43" i="17"/>
  <c r="I45" i="17"/>
  <c r="I46" i="17"/>
  <c r="I48" i="17"/>
  <c r="I49" i="17"/>
  <c r="I50" i="17"/>
  <c r="I54" i="17"/>
  <c r="I56" i="17"/>
  <c r="I57" i="17"/>
  <c r="I58" i="17"/>
  <c r="I62" i="17"/>
  <c r="S7" i="17"/>
  <c r="I7" i="17" s="1"/>
  <c r="J7" i="19" l="1"/>
  <c r="M13" i="26"/>
  <c r="J13" i="26"/>
  <c r="D13" i="26"/>
  <c r="B13" i="26"/>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102" i="19"/>
  <c r="P103" i="19"/>
  <c r="P104" i="19"/>
  <c r="P105" i="19"/>
  <c r="P106" i="19"/>
  <c r="P7" i="19"/>
  <c r="G13" i="26" s="1"/>
  <c r="K7" i="20"/>
  <c r="M12" i="26"/>
  <c r="J12" i="26"/>
  <c r="G12" i="26"/>
  <c r="D12" i="26"/>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P119" i="20"/>
  <c r="P120" i="20"/>
  <c r="P121" i="20"/>
  <c r="P122" i="20"/>
  <c r="P123" i="20"/>
  <c r="P124" i="20"/>
  <c r="P125" i="20"/>
  <c r="P126" i="20"/>
  <c r="P127" i="20"/>
  <c r="P128" i="20"/>
  <c r="P129" i="20"/>
  <c r="P130" i="20"/>
  <c r="P131" i="20"/>
  <c r="P132" i="20"/>
  <c r="P133" i="20"/>
  <c r="P134" i="20"/>
  <c r="P135" i="20"/>
  <c r="P136" i="20"/>
  <c r="P137" i="20"/>
  <c r="P138" i="20"/>
  <c r="P139" i="20"/>
  <c r="P140" i="20"/>
  <c r="P141" i="20"/>
  <c r="P142" i="20"/>
  <c r="P143" i="20"/>
  <c r="P144" i="20"/>
  <c r="P145" i="20"/>
  <c r="P146" i="20"/>
  <c r="P147" i="20"/>
  <c r="P148" i="20"/>
  <c r="P149" i="20"/>
  <c r="P150" i="20"/>
  <c r="P151" i="20"/>
  <c r="P152" i="20"/>
  <c r="P153" i="20"/>
  <c r="P154" i="20"/>
  <c r="P155" i="20"/>
  <c r="P156" i="20"/>
  <c r="P157" i="20"/>
  <c r="P158" i="20"/>
  <c r="P159" i="20"/>
  <c r="P160" i="20"/>
  <c r="P161" i="20"/>
  <c r="P162" i="20"/>
  <c r="P163" i="20"/>
  <c r="P164" i="20"/>
  <c r="P165" i="20"/>
  <c r="P166" i="20"/>
  <c r="P167" i="20"/>
  <c r="P168" i="20"/>
  <c r="P169" i="20"/>
  <c r="P170" i="20"/>
  <c r="P171" i="20"/>
  <c r="P172" i="20"/>
  <c r="P173" i="20"/>
  <c r="P174" i="20"/>
  <c r="P175" i="20"/>
  <c r="P176" i="20"/>
  <c r="P177" i="20"/>
  <c r="P178" i="20"/>
  <c r="P179" i="20"/>
  <c r="P180" i="20"/>
  <c r="P181" i="20"/>
  <c r="P182" i="20"/>
  <c r="P183" i="20"/>
  <c r="P184" i="20"/>
  <c r="P185" i="20"/>
  <c r="P186" i="20"/>
  <c r="P187" i="20"/>
  <c r="P188" i="20"/>
  <c r="P189" i="20"/>
  <c r="P190" i="20"/>
  <c r="P191" i="20"/>
  <c r="P192" i="20"/>
  <c r="P193" i="20"/>
  <c r="P194" i="20"/>
  <c r="P195" i="20"/>
  <c r="P196" i="20"/>
  <c r="P197" i="20"/>
  <c r="P198" i="20"/>
  <c r="P199" i="20"/>
  <c r="P200" i="20"/>
  <c r="P201" i="20"/>
  <c r="P202" i="20"/>
  <c r="P203" i="20"/>
  <c r="P204" i="20"/>
  <c r="P205" i="20"/>
  <c r="P206" i="20"/>
  <c r="P7" i="20"/>
  <c r="O7" i="17"/>
  <c r="R7" i="17" s="1"/>
  <c r="M11" i="26" s="1"/>
  <c r="J11" i="26"/>
  <c r="G11" i="26"/>
  <c r="D11" i="26"/>
  <c r="Q275" i="27"/>
  <c r="M10" i="26"/>
  <c r="G10" i="26"/>
  <c r="D10" i="26"/>
  <c r="T8" i="27"/>
  <c r="T9" i="27"/>
  <c r="T10" i="27"/>
  <c r="T11" i="27"/>
  <c r="T12" i="27"/>
  <c r="T13" i="27"/>
  <c r="T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110" i="27"/>
  <c r="T111" i="27"/>
  <c r="T112" i="27"/>
  <c r="T113" i="27"/>
  <c r="T114" i="27"/>
  <c r="T115" i="27"/>
  <c r="T116" i="27"/>
  <c r="T117" i="27"/>
  <c r="T118" i="27"/>
  <c r="T119" i="27"/>
  <c r="T120" i="27"/>
  <c r="T121" i="27"/>
  <c r="T122" i="27"/>
  <c r="T123" i="27"/>
  <c r="T124" i="27"/>
  <c r="T125" i="27"/>
  <c r="T126" i="27"/>
  <c r="T127" i="27"/>
  <c r="T128" i="27"/>
  <c r="T129" i="27"/>
  <c r="T130" i="27"/>
  <c r="T131" i="27"/>
  <c r="T132" i="27"/>
  <c r="T133" i="27"/>
  <c r="T134" i="27"/>
  <c r="T135" i="27"/>
  <c r="T136" i="27"/>
  <c r="T137" i="27"/>
  <c r="T138" i="27"/>
  <c r="T139" i="27"/>
  <c r="T140" i="27"/>
  <c r="T141" i="27"/>
  <c r="T142" i="27"/>
  <c r="T143" i="27"/>
  <c r="T144" i="27"/>
  <c r="T145" i="27"/>
  <c r="T146" i="27"/>
  <c r="T147" i="27"/>
  <c r="T148" i="27"/>
  <c r="T149" i="27"/>
  <c r="T150" i="27"/>
  <c r="T151" i="27"/>
  <c r="T152" i="27"/>
  <c r="T153" i="27"/>
  <c r="T154" i="27"/>
  <c r="T155" i="27"/>
  <c r="T156" i="27"/>
  <c r="T157" i="27"/>
  <c r="T158" i="27"/>
  <c r="T159" i="27"/>
  <c r="T160" i="27"/>
  <c r="T161" i="27"/>
  <c r="T162" i="27"/>
  <c r="T163" i="27"/>
  <c r="T164" i="27"/>
  <c r="T165" i="27"/>
  <c r="T166" i="27"/>
  <c r="T167" i="27"/>
  <c r="T168" i="27"/>
  <c r="T169" i="27"/>
  <c r="T170" i="27"/>
  <c r="T171" i="27"/>
  <c r="T172" i="27"/>
  <c r="T173" i="27"/>
  <c r="T174" i="27"/>
  <c r="T175" i="27"/>
  <c r="T176" i="27"/>
  <c r="T177" i="27"/>
  <c r="T178" i="27"/>
  <c r="T179" i="27"/>
  <c r="T180" i="27"/>
  <c r="T181" i="27"/>
  <c r="T182" i="27"/>
  <c r="T183" i="27"/>
  <c r="T184" i="27"/>
  <c r="T185" i="27"/>
  <c r="T186" i="27"/>
  <c r="T187" i="27"/>
  <c r="T188" i="27"/>
  <c r="T189" i="27"/>
  <c r="T190" i="27"/>
  <c r="T191" i="27"/>
  <c r="T192" i="27"/>
  <c r="T193" i="27"/>
  <c r="T194" i="27"/>
  <c r="T195" i="27"/>
  <c r="T196" i="27"/>
  <c r="T197" i="27"/>
  <c r="T198" i="27"/>
  <c r="T199" i="27"/>
  <c r="T200" i="27"/>
  <c r="T201" i="27"/>
  <c r="T202" i="27"/>
  <c r="T203" i="27"/>
  <c r="T204" i="27"/>
  <c r="T205" i="27"/>
  <c r="T206" i="27"/>
  <c r="T207" i="27"/>
  <c r="T208" i="27"/>
  <c r="T209" i="27"/>
  <c r="T210" i="27"/>
  <c r="T211" i="27"/>
  <c r="T212" i="27"/>
  <c r="T213" i="27"/>
  <c r="T214" i="27"/>
  <c r="T215" i="27"/>
  <c r="T216" i="27"/>
  <c r="T217" i="27"/>
  <c r="T218" i="27"/>
  <c r="T219" i="27"/>
  <c r="T220" i="27"/>
  <c r="T221" i="27"/>
  <c r="T222" i="27"/>
  <c r="T223" i="27"/>
  <c r="T224" i="27"/>
  <c r="T225" i="27"/>
  <c r="T226" i="27"/>
  <c r="T227" i="27"/>
  <c r="T228" i="27"/>
  <c r="T229" i="27"/>
  <c r="T230" i="27"/>
  <c r="T231" i="27"/>
  <c r="T232" i="27"/>
  <c r="T233" i="27"/>
  <c r="T234" i="27"/>
  <c r="T235" i="27"/>
  <c r="T236" i="27"/>
  <c r="T237" i="27"/>
  <c r="T238" i="27"/>
  <c r="T239" i="27"/>
  <c r="T240" i="27"/>
  <c r="T241" i="27"/>
  <c r="T242" i="27"/>
  <c r="T243" i="27"/>
  <c r="T244" i="27"/>
  <c r="T245" i="27"/>
  <c r="T246" i="27"/>
  <c r="T247" i="27"/>
  <c r="T248" i="27"/>
  <c r="T249" i="27"/>
  <c r="T250" i="27"/>
  <c r="T251" i="27"/>
  <c r="T252" i="27"/>
  <c r="T253" i="27"/>
  <c r="T254" i="27"/>
  <c r="T255" i="27"/>
  <c r="T256" i="27"/>
  <c r="T257" i="27"/>
  <c r="T258" i="27"/>
  <c r="T259" i="27"/>
  <c r="T260" i="27"/>
  <c r="T261" i="27"/>
  <c r="T262" i="27"/>
  <c r="T263" i="27"/>
  <c r="T264" i="27"/>
  <c r="T265" i="27"/>
  <c r="T266" i="27"/>
  <c r="T267" i="27"/>
  <c r="T268" i="27"/>
  <c r="T269" i="27"/>
  <c r="T270" i="27"/>
  <c r="T271" i="27"/>
  <c r="T272" i="27"/>
  <c r="T273" i="27"/>
  <c r="T274" i="27"/>
  <c r="T275" i="27"/>
  <c r="J10" i="26" s="1"/>
  <c r="T276" i="27"/>
  <c r="T277" i="27"/>
  <c r="T278" i="27"/>
  <c r="T279" i="27"/>
  <c r="T280" i="27"/>
  <c r="T281" i="27"/>
  <c r="T282" i="27"/>
  <c r="T283" i="27"/>
  <c r="T284" i="27"/>
  <c r="T285" i="27"/>
  <c r="T286" i="27"/>
  <c r="T287" i="27"/>
  <c r="T288" i="27"/>
  <c r="T289" i="27"/>
  <c r="T290" i="27"/>
  <c r="T291" i="27"/>
  <c r="T292" i="27"/>
  <c r="T293" i="27"/>
  <c r="T294" i="27"/>
  <c r="T295" i="27"/>
  <c r="T296" i="27"/>
  <c r="T297" i="27"/>
  <c r="T298" i="27"/>
  <c r="T299" i="27"/>
  <c r="T300" i="27"/>
  <c r="T301" i="27"/>
  <c r="T302" i="27"/>
  <c r="T303" i="27"/>
  <c r="T304" i="27"/>
  <c r="T305" i="27"/>
  <c r="T306" i="27"/>
  <c r="T307" i="27"/>
  <c r="T308" i="27"/>
  <c r="T309" i="27"/>
  <c r="T310" i="27"/>
  <c r="T311" i="27"/>
  <c r="T312" i="27"/>
  <c r="T313" i="27"/>
  <c r="T314" i="27"/>
  <c r="T315" i="27"/>
  <c r="T316" i="27"/>
  <c r="T317" i="27"/>
  <c r="T318" i="27"/>
  <c r="T319" i="27"/>
  <c r="T320" i="27"/>
  <c r="T321" i="27"/>
  <c r="T322" i="27"/>
  <c r="T323" i="27"/>
  <c r="T324" i="27"/>
  <c r="T325" i="27"/>
  <c r="T326" i="27"/>
  <c r="T327" i="27"/>
  <c r="T328" i="27"/>
  <c r="T329" i="27"/>
  <c r="T330" i="27"/>
  <c r="T331" i="27"/>
  <c r="T332" i="27"/>
  <c r="T333" i="27"/>
  <c r="T334" i="27"/>
  <c r="T335" i="27"/>
  <c r="T336" i="27"/>
  <c r="T337" i="27"/>
  <c r="T338" i="27"/>
  <c r="T339" i="27"/>
  <c r="T340" i="27"/>
  <c r="T341" i="27"/>
  <c r="T342" i="27"/>
  <c r="T343" i="27"/>
  <c r="T344" i="27"/>
  <c r="T345" i="27"/>
  <c r="T346" i="27"/>
  <c r="T347" i="27"/>
  <c r="T348" i="27"/>
  <c r="T349" i="27"/>
  <c r="T350" i="27"/>
  <c r="T351" i="27"/>
  <c r="T352" i="27"/>
  <c r="T353" i="27"/>
  <c r="T354" i="27"/>
  <c r="T355" i="27"/>
  <c r="T356" i="27"/>
  <c r="T7" i="27"/>
  <c r="P7" i="18"/>
  <c r="M9" i="26"/>
  <c r="J9" i="26"/>
  <c r="D9" i="26"/>
  <c r="R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345" i="18"/>
  <c r="R346" i="18"/>
  <c r="R347" i="18"/>
  <c r="R348" i="18"/>
  <c r="R349" i="18"/>
  <c r="R350" i="18"/>
  <c r="R351" i="18"/>
  <c r="R352" i="18"/>
  <c r="R353" i="18"/>
  <c r="R354" i="18"/>
  <c r="R355" i="18"/>
  <c r="R356" i="18"/>
  <c r="R7" i="18"/>
  <c r="G9" i="26" s="1"/>
  <c r="M8" i="2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319" i="16"/>
  <c r="R320" i="16"/>
  <c r="R321" i="16"/>
  <c r="R322" i="16"/>
  <c r="R323" i="16"/>
  <c r="R324" i="16"/>
  <c r="R325" i="16"/>
  <c r="R326" i="16"/>
  <c r="R327" i="16"/>
  <c r="R328" i="16"/>
  <c r="R329" i="16"/>
  <c r="R330" i="16"/>
  <c r="R331" i="16"/>
  <c r="R332" i="16"/>
  <c r="R333" i="16"/>
  <c r="R334" i="16"/>
  <c r="R335" i="16"/>
  <c r="R336" i="16"/>
  <c r="R337" i="16"/>
  <c r="R338" i="16"/>
  <c r="R339" i="16"/>
  <c r="R340" i="16"/>
  <c r="R341" i="16"/>
  <c r="R342" i="16"/>
  <c r="R343" i="16"/>
  <c r="R344" i="16"/>
  <c r="R345" i="16"/>
  <c r="R346" i="16"/>
  <c r="R347" i="16"/>
  <c r="R348" i="16"/>
  <c r="R349" i="16"/>
  <c r="R350" i="16"/>
  <c r="R351" i="16"/>
  <c r="R352" i="16"/>
  <c r="R353" i="16"/>
  <c r="R354" i="16"/>
  <c r="R355" i="16"/>
  <c r="R356" i="16"/>
  <c r="R357" i="16"/>
  <c r="R358" i="16"/>
  <c r="R359" i="16"/>
  <c r="R360" i="16"/>
  <c r="R361" i="16"/>
  <c r="R362" i="16"/>
  <c r="R363" i="16"/>
  <c r="R364" i="16"/>
  <c r="R365" i="16"/>
  <c r="R366" i="16"/>
  <c r="K8" i="17" l="1"/>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J28" i="16"/>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3" i="14"/>
  <c r="J8" i="16"/>
  <c r="J9" i="16"/>
  <c r="J10" i="16"/>
  <c r="J11" i="16"/>
  <c r="J12" i="16"/>
  <c r="J13" i="16"/>
  <c r="J14" i="16"/>
  <c r="J15" i="16"/>
  <c r="J16" i="16"/>
  <c r="J17" i="16"/>
  <c r="J18" i="16"/>
  <c r="J19" i="16"/>
  <c r="J20" i="16"/>
  <c r="J21" i="16"/>
  <c r="J22" i="16"/>
  <c r="J23" i="16"/>
  <c r="J24" i="16"/>
  <c r="J25" i="16"/>
  <c r="J26" i="16"/>
  <c r="J27"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J109" i="16"/>
  <c r="J110" i="16"/>
  <c r="J111" i="16"/>
  <c r="J112" i="16"/>
  <c r="J113" i="16"/>
  <c r="J114" i="16"/>
  <c r="J115" i="16"/>
  <c r="J116" i="16"/>
  <c r="J117" i="16"/>
  <c r="J118" i="16"/>
  <c r="J119" i="16"/>
  <c r="J120" i="16"/>
  <c r="J121" i="16"/>
  <c r="J122" i="16"/>
  <c r="J123" i="16"/>
  <c r="J124" i="16"/>
  <c r="J125" i="16"/>
  <c r="J126" i="16"/>
  <c r="J127" i="16"/>
  <c r="J128" i="16"/>
  <c r="J129" i="16"/>
  <c r="J130" i="16"/>
  <c r="J131" i="16"/>
  <c r="J132" i="16"/>
  <c r="J133" i="16"/>
  <c r="J134" i="16"/>
  <c r="J135" i="16"/>
  <c r="J136" i="16"/>
  <c r="J137" i="16"/>
  <c r="J138" i="16"/>
  <c r="J139" i="16"/>
  <c r="J140" i="16"/>
  <c r="J141" i="16"/>
  <c r="J142" i="16"/>
  <c r="J143" i="16"/>
  <c r="J144" i="16"/>
  <c r="J145" i="16"/>
  <c r="J146" i="16"/>
  <c r="J147" i="16"/>
  <c r="J148" i="16"/>
  <c r="J149" i="16"/>
  <c r="J150" i="16"/>
  <c r="J151" i="16"/>
  <c r="J152" i="16"/>
  <c r="J153" i="16"/>
  <c r="J154" i="16"/>
  <c r="J155" i="16"/>
  <c r="J156" i="16"/>
  <c r="J157" i="16"/>
  <c r="J158" i="16"/>
  <c r="J159" i="16"/>
  <c r="J160" i="16"/>
  <c r="J161" i="16"/>
  <c r="J162" i="16"/>
  <c r="J163" i="16"/>
  <c r="J164" i="16"/>
  <c r="J165" i="16"/>
  <c r="J166" i="16"/>
  <c r="J167" i="16"/>
  <c r="J168" i="16"/>
  <c r="J169" i="16"/>
  <c r="J170" i="16"/>
  <c r="J171" i="16"/>
  <c r="J172" i="16"/>
  <c r="J173" i="16"/>
  <c r="J174" i="16"/>
  <c r="J175" i="16"/>
  <c r="J176" i="16"/>
  <c r="J177" i="16"/>
  <c r="J178" i="16"/>
  <c r="J179" i="16"/>
  <c r="J180" i="16"/>
  <c r="J181" i="16"/>
  <c r="J182" i="16"/>
  <c r="J183" i="16"/>
  <c r="J184" i="16"/>
  <c r="J185" i="16"/>
  <c r="J186" i="16"/>
  <c r="J187" i="16"/>
  <c r="J188" i="16"/>
  <c r="J189" i="16"/>
  <c r="J190" i="16"/>
  <c r="J191" i="16"/>
  <c r="J192" i="16"/>
  <c r="J193" i="16"/>
  <c r="J194" i="16"/>
  <c r="J195" i="16"/>
  <c r="J196" i="16"/>
  <c r="J197" i="16"/>
  <c r="J198" i="16"/>
  <c r="J199" i="16"/>
  <c r="J200" i="16"/>
  <c r="J201" i="16"/>
  <c r="J202" i="16"/>
  <c r="J203" i="16"/>
  <c r="J204" i="16"/>
  <c r="J205" i="16"/>
  <c r="J206" i="16"/>
  <c r="J207" i="16"/>
  <c r="J208" i="16"/>
  <c r="J209" i="16"/>
  <c r="J210" i="16"/>
  <c r="J211" i="16"/>
  <c r="J212" i="16"/>
  <c r="J213" i="16"/>
  <c r="J214" i="16"/>
  <c r="J215" i="16"/>
  <c r="J216" i="16"/>
  <c r="J217" i="16"/>
  <c r="J218" i="16"/>
  <c r="J219" i="16"/>
  <c r="J220" i="16"/>
  <c r="J221" i="16"/>
  <c r="J222" i="16"/>
  <c r="J223" i="16"/>
  <c r="J224" i="16"/>
  <c r="J225" i="16"/>
  <c r="J226" i="16"/>
  <c r="J227" i="16"/>
  <c r="J228" i="16"/>
  <c r="J229" i="16"/>
  <c r="J230" i="16"/>
  <c r="J231" i="16"/>
  <c r="J232" i="16"/>
  <c r="J233" i="16"/>
  <c r="J234" i="16"/>
  <c r="J235" i="16"/>
  <c r="J236" i="16"/>
  <c r="J237" i="16"/>
  <c r="J238" i="16"/>
  <c r="J239" i="16"/>
  <c r="J240" i="16"/>
  <c r="J241" i="16"/>
  <c r="J242" i="16"/>
  <c r="J243" i="16"/>
  <c r="J244" i="16"/>
  <c r="J245" i="16"/>
  <c r="J246" i="16"/>
  <c r="J247" i="16"/>
  <c r="J248" i="16"/>
  <c r="J249" i="16"/>
  <c r="J250" i="16"/>
  <c r="J251" i="16"/>
  <c r="J252" i="16"/>
  <c r="J253" i="16"/>
  <c r="J254" i="16"/>
  <c r="J255" i="16"/>
  <c r="J256" i="16"/>
  <c r="J257" i="16"/>
  <c r="J258" i="16"/>
  <c r="J259" i="16"/>
  <c r="J260" i="16"/>
  <c r="J261" i="16"/>
  <c r="J262" i="16"/>
  <c r="J263" i="16"/>
  <c r="J264" i="16"/>
  <c r="J265" i="16"/>
  <c r="J266" i="16"/>
  <c r="J267" i="16"/>
  <c r="J268" i="16"/>
  <c r="J269" i="16"/>
  <c r="J270" i="16"/>
  <c r="J271" i="16"/>
  <c r="J272" i="16"/>
  <c r="J273" i="16"/>
  <c r="J274" i="16"/>
  <c r="J275" i="16"/>
  <c r="J276" i="16"/>
  <c r="J277" i="16"/>
  <c r="J278" i="16"/>
  <c r="J279" i="16"/>
  <c r="J280" i="16"/>
  <c r="J281" i="16"/>
  <c r="J282" i="16"/>
  <c r="J283" i="16"/>
  <c r="J284" i="16"/>
  <c r="J285" i="16"/>
  <c r="J286" i="16"/>
  <c r="J287" i="16"/>
  <c r="J288" i="16"/>
  <c r="J289" i="16"/>
  <c r="J290" i="16"/>
  <c r="J291" i="16"/>
  <c r="J292" i="16"/>
  <c r="J293" i="16"/>
  <c r="J294" i="16"/>
  <c r="J295" i="16"/>
  <c r="J296" i="16"/>
  <c r="J297" i="16"/>
  <c r="J298" i="16"/>
  <c r="J299" i="16"/>
  <c r="J300" i="16"/>
  <c r="J301" i="16"/>
  <c r="J302" i="16"/>
  <c r="J303" i="16"/>
  <c r="J304" i="16"/>
  <c r="J305" i="16"/>
  <c r="J306" i="16"/>
  <c r="J307" i="16"/>
  <c r="J308" i="16"/>
  <c r="J309" i="16"/>
  <c r="J310" i="16"/>
  <c r="J311" i="16"/>
  <c r="J312" i="16"/>
  <c r="J313" i="16"/>
  <c r="J314" i="16"/>
  <c r="J315" i="16"/>
  <c r="J316" i="16"/>
  <c r="J317" i="16"/>
  <c r="J318" i="16"/>
  <c r="J319" i="16"/>
  <c r="J320" i="16"/>
  <c r="J321" i="16"/>
  <c r="J322" i="16"/>
  <c r="J323" i="16"/>
  <c r="J324" i="16"/>
  <c r="J325" i="16"/>
  <c r="J326" i="16"/>
  <c r="J327" i="16"/>
  <c r="J328" i="16"/>
  <c r="J329" i="16"/>
  <c r="J330" i="16"/>
  <c r="J331" i="16"/>
  <c r="J332" i="16"/>
  <c r="J333" i="16"/>
  <c r="J334" i="16"/>
  <c r="J335" i="16"/>
  <c r="J336" i="16"/>
  <c r="J337" i="16"/>
  <c r="J338" i="16"/>
  <c r="J339" i="16"/>
  <c r="J340" i="16"/>
  <c r="J341" i="16"/>
  <c r="J342" i="16"/>
  <c r="J343" i="16"/>
  <c r="J344" i="16"/>
  <c r="J345" i="16"/>
  <c r="J346" i="16"/>
  <c r="J347" i="16"/>
  <c r="J348" i="16"/>
  <c r="J349" i="16"/>
  <c r="J350" i="16"/>
  <c r="J351" i="16"/>
  <c r="J352" i="16"/>
  <c r="J353" i="16"/>
  <c r="J354" i="16"/>
  <c r="J355" i="16"/>
  <c r="J356" i="16"/>
  <c r="J357" i="16"/>
  <c r="J358" i="16"/>
  <c r="J359" i="16"/>
  <c r="J360" i="16"/>
  <c r="J361" i="16"/>
  <c r="J362" i="16"/>
  <c r="J363" i="16"/>
  <c r="J364" i="16"/>
  <c r="J365" i="16"/>
  <c r="J366" i="16"/>
  <c r="J7" i="16"/>
  <c r="N7" i="16" s="1"/>
  <c r="R7" i="16" s="1"/>
  <c r="B12" i="26"/>
  <c r="C13" i="26"/>
  <c r="E4" i="26" l="1"/>
  <c r="B4" i="26"/>
  <c r="G2" i="23"/>
  <c r="N14" i="26"/>
  <c r="L13" i="26"/>
  <c r="L12" i="26"/>
  <c r="L10" i="26"/>
  <c r="L9" i="26"/>
  <c r="I13" i="26"/>
  <c r="I12" i="26"/>
  <c r="I11" i="26"/>
  <c r="I9" i="26"/>
  <c r="C11" i="26"/>
  <c r="C10" i="26"/>
  <c r="F12" i="26"/>
  <c r="F11" i="26"/>
  <c r="F10" i="26"/>
  <c r="C9" i="26"/>
  <c r="H4" i="26" l="1"/>
  <c r="K4" i="26"/>
  <c r="J8" i="19"/>
  <c r="K8" i="19" s="1"/>
  <c r="J9" i="19"/>
  <c r="K9" i="19" s="1"/>
  <c r="J10" i="19"/>
  <c r="K10" i="19" s="1"/>
  <c r="J11" i="19"/>
  <c r="K11" i="19" s="1"/>
  <c r="J12" i="19"/>
  <c r="K12" i="19" s="1"/>
  <c r="J13" i="19"/>
  <c r="K13" i="19" s="1"/>
  <c r="J14" i="19"/>
  <c r="K14" i="19" s="1"/>
  <c r="J15" i="19"/>
  <c r="K15" i="19" s="1"/>
  <c r="J16" i="19"/>
  <c r="K16" i="19" s="1"/>
  <c r="J17" i="19"/>
  <c r="K17" i="19" s="1"/>
  <c r="J18" i="19"/>
  <c r="K18" i="19" s="1"/>
  <c r="J19" i="19"/>
  <c r="K19" i="19" s="1"/>
  <c r="J20" i="19"/>
  <c r="K20" i="19" s="1"/>
  <c r="J21" i="19"/>
  <c r="K21" i="19" s="1"/>
  <c r="J22" i="19"/>
  <c r="K22" i="19" s="1"/>
  <c r="J23" i="19"/>
  <c r="K23" i="19" s="1"/>
  <c r="J24" i="19"/>
  <c r="K24" i="19" s="1"/>
  <c r="J25" i="19"/>
  <c r="K25" i="19" s="1"/>
  <c r="J26" i="19"/>
  <c r="K26" i="19" s="1"/>
  <c r="J27" i="19"/>
  <c r="K27" i="19" s="1"/>
  <c r="J28" i="19"/>
  <c r="K28" i="19" s="1"/>
  <c r="J29" i="19"/>
  <c r="K29" i="19" s="1"/>
  <c r="J30" i="19"/>
  <c r="K30" i="19" s="1"/>
  <c r="J31" i="19"/>
  <c r="K31" i="19" s="1"/>
  <c r="J32" i="19"/>
  <c r="K32" i="19" s="1"/>
  <c r="J33" i="19"/>
  <c r="K33" i="19" s="1"/>
  <c r="J34" i="19"/>
  <c r="K34" i="19" s="1"/>
  <c r="J35" i="19"/>
  <c r="K35" i="19" s="1"/>
  <c r="J36" i="19"/>
  <c r="K36" i="19" s="1"/>
  <c r="J37" i="19"/>
  <c r="K37" i="19" s="1"/>
  <c r="J38" i="19"/>
  <c r="K38" i="19" s="1"/>
  <c r="J39" i="19"/>
  <c r="K39" i="19" s="1"/>
  <c r="J40" i="19"/>
  <c r="K40" i="19" s="1"/>
  <c r="J41" i="19"/>
  <c r="K41" i="19" s="1"/>
  <c r="J42" i="19"/>
  <c r="K42" i="19" s="1"/>
  <c r="J43" i="19"/>
  <c r="K43" i="19" s="1"/>
  <c r="J44" i="19"/>
  <c r="K44" i="19" s="1"/>
  <c r="J45" i="19"/>
  <c r="K45" i="19" s="1"/>
  <c r="J46" i="19"/>
  <c r="K46" i="19" s="1"/>
  <c r="J47" i="19"/>
  <c r="K47" i="19" s="1"/>
  <c r="J48" i="19"/>
  <c r="K48" i="19" s="1"/>
  <c r="J49" i="19"/>
  <c r="K49" i="19" s="1"/>
  <c r="J50" i="19"/>
  <c r="K50" i="19" s="1"/>
  <c r="J51" i="19"/>
  <c r="K51" i="19" s="1"/>
  <c r="J52" i="19"/>
  <c r="K52" i="19" s="1"/>
  <c r="J53" i="19"/>
  <c r="K53" i="19" s="1"/>
  <c r="J54" i="19"/>
  <c r="K54" i="19" s="1"/>
  <c r="J55" i="19"/>
  <c r="K55" i="19" s="1"/>
  <c r="J56" i="19"/>
  <c r="K56" i="19" s="1"/>
  <c r="J57" i="19"/>
  <c r="K57" i="19" s="1"/>
  <c r="J58" i="19"/>
  <c r="K58" i="19" s="1"/>
  <c r="J59" i="19"/>
  <c r="K59" i="19" s="1"/>
  <c r="J60" i="19"/>
  <c r="K60" i="19" s="1"/>
  <c r="J61" i="19"/>
  <c r="K61" i="19" s="1"/>
  <c r="J62" i="19"/>
  <c r="K62" i="19" s="1"/>
  <c r="J63" i="19"/>
  <c r="K63" i="19" s="1"/>
  <c r="J64" i="19"/>
  <c r="K64" i="19" s="1"/>
  <c r="J65" i="19"/>
  <c r="K65" i="19" s="1"/>
  <c r="J66" i="19"/>
  <c r="K66" i="19" s="1"/>
  <c r="J67" i="19"/>
  <c r="K67" i="19" s="1"/>
  <c r="J68" i="19"/>
  <c r="K68" i="19" s="1"/>
  <c r="J69" i="19"/>
  <c r="K69" i="19" s="1"/>
  <c r="J70" i="19"/>
  <c r="K70" i="19" s="1"/>
  <c r="J71" i="19"/>
  <c r="K71" i="19" s="1"/>
  <c r="J72" i="19"/>
  <c r="K72" i="19" s="1"/>
  <c r="J73" i="19"/>
  <c r="K73" i="19" s="1"/>
  <c r="J74" i="19"/>
  <c r="K74" i="19" s="1"/>
  <c r="J75" i="19"/>
  <c r="K75" i="19" s="1"/>
  <c r="J76" i="19"/>
  <c r="K76" i="19" s="1"/>
  <c r="J77" i="19"/>
  <c r="K77" i="19" s="1"/>
  <c r="J78" i="19"/>
  <c r="K78" i="19" s="1"/>
  <c r="J79" i="19"/>
  <c r="K79" i="19" s="1"/>
  <c r="J80" i="19"/>
  <c r="K80" i="19" s="1"/>
  <c r="J81" i="19"/>
  <c r="K81" i="19" s="1"/>
  <c r="J82" i="19"/>
  <c r="K82" i="19" s="1"/>
  <c r="J83" i="19"/>
  <c r="K83" i="19" s="1"/>
  <c r="J84" i="19"/>
  <c r="K84" i="19" s="1"/>
  <c r="J85" i="19"/>
  <c r="K85" i="19" s="1"/>
  <c r="J86" i="19"/>
  <c r="K86" i="19" s="1"/>
  <c r="J87" i="19"/>
  <c r="K87" i="19" s="1"/>
  <c r="J88" i="19"/>
  <c r="K88" i="19" s="1"/>
  <c r="J89" i="19"/>
  <c r="K89" i="19" s="1"/>
  <c r="J90" i="19"/>
  <c r="K90" i="19" s="1"/>
  <c r="J91" i="19"/>
  <c r="K91" i="19" s="1"/>
  <c r="J92" i="19"/>
  <c r="K92" i="19" s="1"/>
  <c r="J93" i="19"/>
  <c r="K93" i="19" s="1"/>
  <c r="J94" i="19"/>
  <c r="K94" i="19" s="1"/>
  <c r="J95" i="19"/>
  <c r="K95" i="19" s="1"/>
  <c r="J96" i="19"/>
  <c r="K96" i="19" s="1"/>
  <c r="J97" i="19"/>
  <c r="K97" i="19" s="1"/>
  <c r="J98" i="19"/>
  <c r="K98" i="19" s="1"/>
  <c r="J99" i="19"/>
  <c r="K99" i="19" s="1"/>
  <c r="J100" i="19"/>
  <c r="K100" i="19" s="1"/>
  <c r="J101" i="19"/>
  <c r="K101" i="19" s="1"/>
  <c r="J102" i="19"/>
  <c r="K102" i="19" s="1"/>
  <c r="J103" i="19"/>
  <c r="K103" i="19" s="1"/>
  <c r="J104" i="19"/>
  <c r="K104" i="19" s="1"/>
  <c r="J105" i="19"/>
  <c r="K105" i="19" s="1"/>
  <c r="J106" i="19"/>
  <c r="K106" i="19" s="1"/>
  <c r="K7" i="19"/>
  <c r="F13" i="26" s="1"/>
  <c r="K8" i="20"/>
  <c r="L8" i="20" s="1"/>
  <c r="K9" i="20"/>
  <c r="L9" i="20" s="1"/>
  <c r="K10" i="20"/>
  <c r="L10" i="20" s="1"/>
  <c r="K11" i="20"/>
  <c r="L11" i="20" s="1"/>
  <c r="K12" i="20"/>
  <c r="L12" i="20" s="1"/>
  <c r="K13" i="20"/>
  <c r="L13" i="20" s="1"/>
  <c r="K14" i="20"/>
  <c r="L14" i="20" s="1"/>
  <c r="K15" i="20"/>
  <c r="L15" i="20" s="1"/>
  <c r="K16" i="20"/>
  <c r="L16" i="20" s="1"/>
  <c r="K17" i="20"/>
  <c r="L17" i="20" s="1"/>
  <c r="K18" i="20"/>
  <c r="L18" i="20" s="1"/>
  <c r="K19" i="20"/>
  <c r="L19" i="20" s="1"/>
  <c r="K20" i="20"/>
  <c r="L20" i="20" s="1"/>
  <c r="K21" i="20"/>
  <c r="L21" i="20" s="1"/>
  <c r="K22" i="20"/>
  <c r="L22" i="20" s="1"/>
  <c r="K23" i="20"/>
  <c r="L23" i="20" s="1"/>
  <c r="K24" i="20"/>
  <c r="L24" i="20" s="1"/>
  <c r="K25" i="20"/>
  <c r="L25" i="20" s="1"/>
  <c r="K26" i="20"/>
  <c r="L26" i="20" s="1"/>
  <c r="K27" i="20"/>
  <c r="L27" i="20" s="1"/>
  <c r="K28" i="20"/>
  <c r="L28" i="20" s="1"/>
  <c r="K29" i="20"/>
  <c r="L29" i="20" s="1"/>
  <c r="K30" i="20"/>
  <c r="L30" i="20" s="1"/>
  <c r="K31" i="20"/>
  <c r="L31" i="20" s="1"/>
  <c r="K32" i="20"/>
  <c r="L32" i="20" s="1"/>
  <c r="K33" i="20"/>
  <c r="L33" i="20" s="1"/>
  <c r="K34" i="20"/>
  <c r="L34" i="20" s="1"/>
  <c r="K35" i="20"/>
  <c r="L35" i="20" s="1"/>
  <c r="K36" i="20"/>
  <c r="L36" i="20" s="1"/>
  <c r="K37" i="20"/>
  <c r="L37" i="20" s="1"/>
  <c r="K38" i="20"/>
  <c r="L38" i="20" s="1"/>
  <c r="K39" i="20"/>
  <c r="L39" i="20" s="1"/>
  <c r="K40" i="20"/>
  <c r="L40" i="20" s="1"/>
  <c r="K41" i="20"/>
  <c r="L41" i="20" s="1"/>
  <c r="K42" i="20"/>
  <c r="L42" i="20" s="1"/>
  <c r="K43" i="20"/>
  <c r="L43" i="20" s="1"/>
  <c r="K44" i="20"/>
  <c r="L44" i="20" s="1"/>
  <c r="K45" i="20"/>
  <c r="L45" i="20" s="1"/>
  <c r="K46" i="20"/>
  <c r="L46" i="20" s="1"/>
  <c r="K47" i="20"/>
  <c r="L47" i="20" s="1"/>
  <c r="K48" i="20"/>
  <c r="L48" i="20" s="1"/>
  <c r="K49" i="20"/>
  <c r="L49" i="20" s="1"/>
  <c r="K50" i="20"/>
  <c r="L50" i="20" s="1"/>
  <c r="K51" i="20"/>
  <c r="L51" i="20" s="1"/>
  <c r="K52" i="20"/>
  <c r="L52" i="20" s="1"/>
  <c r="K53" i="20"/>
  <c r="L53" i="20" s="1"/>
  <c r="K54" i="20"/>
  <c r="L54" i="20" s="1"/>
  <c r="K55" i="20"/>
  <c r="L55" i="20" s="1"/>
  <c r="K56" i="20"/>
  <c r="L56" i="20" s="1"/>
  <c r="K57" i="20"/>
  <c r="L57" i="20" s="1"/>
  <c r="K58" i="20"/>
  <c r="L58" i="20" s="1"/>
  <c r="K59" i="20"/>
  <c r="L59" i="20" s="1"/>
  <c r="K60" i="20"/>
  <c r="L60" i="20" s="1"/>
  <c r="K61" i="20"/>
  <c r="L61" i="20" s="1"/>
  <c r="K62" i="20"/>
  <c r="L62" i="20" s="1"/>
  <c r="K63" i="20"/>
  <c r="L63" i="20" s="1"/>
  <c r="K64" i="20"/>
  <c r="L64" i="20" s="1"/>
  <c r="K65" i="20"/>
  <c r="L65" i="20" s="1"/>
  <c r="K66" i="20"/>
  <c r="L66" i="20" s="1"/>
  <c r="K67" i="20"/>
  <c r="L67" i="20" s="1"/>
  <c r="K68" i="20"/>
  <c r="L68" i="20" s="1"/>
  <c r="K69" i="20"/>
  <c r="L69" i="20" s="1"/>
  <c r="K70" i="20"/>
  <c r="L70" i="20" s="1"/>
  <c r="K71" i="20"/>
  <c r="L71" i="20" s="1"/>
  <c r="K72" i="20"/>
  <c r="L72" i="20" s="1"/>
  <c r="K73" i="20"/>
  <c r="L73" i="20" s="1"/>
  <c r="K74" i="20"/>
  <c r="L74" i="20" s="1"/>
  <c r="K75" i="20"/>
  <c r="L75" i="20" s="1"/>
  <c r="K76" i="20"/>
  <c r="L76" i="20" s="1"/>
  <c r="K77" i="20"/>
  <c r="L77" i="20" s="1"/>
  <c r="K78" i="20"/>
  <c r="L78" i="20" s="1"/>
  <c r="K79" i="20"/>
  <c r="L79" i="20" s="1"/>
  <c r="K80" i="20"/>
  <c r="L80" i="20" s="1"/>
  <c r="K81" i="20"/>
  <c r="L81" i="20" s="1"/>
  <c r="K82" i="20"/>
  <c r="L82" i="20" s="1"/>
  <c r="K83" i="20"/>
  <c r="L83" i="20" s="1"/>
  <c r="K84" i="20"/>
  <c r="L84" i="20" s="1"/>
  <c r="K85" i="20"/>
  <c r="L85" i="20" s="1"/>
  <c r="K86" i="20"/>
  <c r="L86" i="20" s="1"/>
  <c r="K87" i="20"/>
  <c r="L87" i="20" s="1"/>
  <c r="K88" i="20"/>
  <c r="L88" i="20" s="1"/>
  <c r="K89" i="20"/>
  <c r="L89" i="20" s="1"/>
  <c r="K90" i="20"/>
  <c r="L90" i="20" s="1"/>
  <c r="K91" i="20"/>
  <c r="L91" i="20" s="1"/>
  <c r="K92" i="20"/>
  <c r="L92" i="20" s="1"/>
  <c r="K93" i="20"/>
  <c r="L93" i="20" s="1"/>
  <c r="K94" i="20"/>
  <c r="L94" i="20" s="1"/>
  <c r="K95" i="20"/>
  <c r="L95" i="20" s="1"/>
  <c r="K96" i="20"/>
  <c r="L96" i="20" s="1"/>
  <c r="K97" i="20"/>
  <c r="L97" i="20" s="1"/>
  <c r="K98" i="20"/>
  <c r="L98" i="20" s="1"/>
  <c r="K99" i="20"/>
  <c r="L99" i="20" s="1"/>
  <c r="K100" i="20"/>
  <c r="L100" i="20" s="1"/>
  <c r="K101" i="20"/>
  <c r="L101" i="20" s="1"/>
  <c r="K102" i="20"/>
  <c r="L102" i="20" s="1"/>
  <c r="K103" i="20"/>
  <c r="L103" i="20" s="1"/>
  <c r="K104" i="20"/>
  <c r="L104" i="20" s="1"/>
  <c r="K105" i="20"/>
  <c r="L105" i="20" s="1"/>
  <c r="K106" i="20"/>
  <c r="L106" i="20" s="1"/>
  <c r="K107" i="20"/>
  <c r="L107" i="20" s="1"/>
  <c r="K108" i="20"/>
  <c r="L108" i="20" s="1"/>
  <c r="K109" i="20"/>
  <c r="L109" i="20" s="1"/>
  <c r="K110" i="20"/>
  <c r="L110" i="20" s="1"/>
  <c r="K111" i="20"/>
  <c r="L111" i="20" s="1"/>
  <c r="K112" i="20"/>
  <c r="L112" i="20" s="1"/>
  <c r="K113" i="20"/>
  <c r="L113" i="20" s="1"/>
  <c r="K114" i="20"/>
  <c r="L114" i="20" s="1"/>
  <c r="K115" i="20"/>
  <c r="L115" i="20" s="1"/>
  <c r="K116" i="20"/>
  <c r="L116" i="20" s="1"/>
  <c r="K117" i="20"/>
  <c r="L117" i="20" s="1"/>
  <c r="K118" i="20"/>
  <c r="L118" i="20" s="1"/>
  <c r="K119" i="20"/>
  <c r="L119" i="20" s="1"/>
  <c r="K120" i="20"/>
  <c r="L120" i="20" s="1"/>
  <c r="K121" i="20"/>
  <c r="L121" i="20" s="1"/>
  <c r="K122" i="20"/>
  <c r="L122" i="20" s="1"/>
  <c r="K123" i="20"/>
  <c r="L123" i="20" s="1"/>
  <c r="K124" i="20"/>
  <c r="L124" i="20" s="1"/>
  <c r="K125" i="20"/>
  <c r="L125" i="20" s="1"/>
  <c r="K126" i="20"/>
  <c r="L126" i="20" s="1"/>
  <c r="K127" i="20"/>
  <c r="L127" i="20" s="1"/>
  <c r="K128" i="20"/>
  <c r="L128" i="20" s="1"/>
  <c r="K129" i="20"/>
  <c r="L129" i="20" s="1"/>
  <c r="K130" i="20"/>
  <c r="L130" i="20" s="1"/>
  <c r="K131" i="20"/>
  <c r="L131" i="20" s="1"/>
  <c r="K132" i="20"/>
  <c r="L132" i="20" s="1"/>
  <c r="K133" i="20"/>
  <c r="L133" i="20" s="1"/>
  <c r="K134" i="20"/>
  <c r="L134" i="20" s="1"/>
  <c r="K135" i="20"/>
  <c r="L135" i="20" s="1"/>
  <c r="K136" i="20"/>
  <c r="L136" i="20" s="1"/>
  <c r="K137" i="20"/>
  <c r="L137" i="20" s="1"/>
  <c r="K138" i="20"/>
  <c r="L138" i="20" s="1"/>
  <c r="K139" i="20"/>
  <c r="L139" i="20" s="1"/>
  <c r="K140" i="20"/>
  <c r="L140" i="20" s="1"/>
  <c r="K141" i="20"/>
  <c r="L141" i="20" s="1"/>
  <c r="K142" i="20"/>
  <c r="L142" i="20" s="1"/>
  <c r="K143" i="20"/>
  <c r="L143" i="20" s="1"/>
  <c r="K144" i="20"/>
  <c r="L144" i="20" s="1"/>
  <c r="K145" i="20"/>
  <c r="L145" i="20" s="1"/>
  <c r="K146" i="20"/>
  <c r="L146" i="20" s="1"/>
  <c r="K147" i="20"/>
  <c r="L147" i="20" s="1"/>
  <c r="K148" i="20"/>
  <c r="L148" i="20" s="1"/>
  <c r="K149" i="20"/>
  <c r="L149" i="20" s="1"/>
  <c r="K150" i="20"/>
  <c r="L150" i="20" s="1"/>
  <c r="K151" i="20"/>
  <c r="L151" i="20" s="1"/>
  <c r="K152" i="20"/>
  <c r="L152" i="20" s="1"/>
  <c r="K153" i="20"/>
  <c r="L153" i="20" s="1"/>
  <c r="K154" i="20"/>
  <c r="L154" i="20" s="1"/>
  <c r="K155" i="20"/>
  <c r="L155" i="20" s="1"/>
  <c r="K156" i="20"/>
  <c r="L156" i="20" s="1"/>
  <c r="K157" i="20"/>
  <c r="L157" i="20" s="1"/>
  <c r="K158" i="20"/>
  <c r="L158" i="20" s="1"/>
  <c r="K159" i="20"/>
  <c r="L159" i="20" s="1"/>
  <c r="K160" i="20"/>
  <c r="L160" i="20" s="1"/>
  <c r="K161" i="20"/>
  <c r="L161" i="20" s="1"/>
  <c r="K162" i="20"/>
  <c r="L162" i="20" s="1"/>
  <c r="K163" i="20"/>
  <c r="L163" i="20" s="1"/>
  <c r="K164" i="20"/>
  <c r="L164" i="20" s="1"/>
  <c r="K165" i="20"/>
  <c r="L165" i="20" s="1"/>
  <c r="K166" i="20"/>
  <c r="L166" i="20" s="1"/>
  <c r="K167" i="20"/>
  <c r="L167" i="20" s="1"/>
  <c r="K168" i="20"/>
  <c r="L168" i="20" s="1"/>
  <c r="K169" i="20"/>
  <c r="L169" i="20" s="1"/>
  <c r="K170" i="20"/>
  <c r="L170" i="20" s="1"/>
  <c r="K171" i="20"/>
  <c r="L171" i="20" s="1"/>
  <c r="K172" i="20"/>
  <c r="L172" i="20" s="1"/>
  <c r="K173" i="20"/>
  <c r="L173" i="20" s="1"/>
  <c r="K174" i="20"/>
  <c r="L174" i="20" s="1"/>
  <c r="K175" i="20"/>
  <c r="L175" i="20" s="1"/>
  <c r="K176" i="20"/>
  <c r="L176" i="20" s="1"/>
  <c r="K177" i="20"/>
  <c r="L177" i="20" s="1"/>
  <c r="K178" i="20"/>
  <c r="L178" i="20" s="1"/>
  <c r="K179" i="20"/>
  <c r="L179" i="20" s="1"/>
  <c r="K180" i="20"/>
  <c r="L180" i="20" s="1"/>
  <c r="K181" i="20"/>
  <c r="L181" i="20" s="1"/>
  <c r="K182" i="20"/>
  <c r="L182" i="20" s="1"/>
  <c r="K183" i="20"/>
  <c r="L183" i="20" s="1"/>
  <c r="K184" i="20"/>
  <c r="L184" i="20" s="1"/>
  <c r="K185" i="20"/>
  <c r="L185" i="20" s="1"/>
  <c r="K186" i="20"/>
  <c r="L186" i="20" s="1"/>
  <c r="K187" i="20"/>
  <c r="L187" i="20" s="1"/>
  <c r="K188" i="20"/>
  <c r="L188" i="20" s="1"/>
  <c r="K189" i="20"/>
  <c r="L189" i="20" s="1"/>
  <c r="K190" i="20"/>
  <c r="L190" i="20" s="1"/>
  <c r="K191" i="20"/>
  <c r="L191" i="20" s="1"/>
  <c r="K192" i="20"/>
  <c r="L192" i="20" s="1"/>
  <c r="K193" i="20"/>
  <c r="L193" i="20" s="1"/>
  <c r="K194" i="20"/>
  <c r="L194" i="20" s="1"/>
  <c r="K195" i="20"/>
  <c r="L195" i="20" s="1"/>
  <c r="K196" i="20"/>
  <c r="L196" i="20" s="1"/>
  <c r="K197" i="20"/>
  <c r="L197" i="20" s="1"/>
  <c r="K198" i="20"/>
  <c r="L198" i="20" s="1"/>
  <c r="K199" i="20"/>
  <c r="L199" i="20" s="1"/>
  <c r="K200" i="20"/>
  <c r="L200" i="20" s="1"/>
  <c r="K201" i="20"/>
  <c r="L201" i="20" s="1"/>
  <c r="K202" i="20"/>
  <c r="L202" i="20" s="1"/>
  <c r="K203" i="20"/>
  <c r="L203" i="20" s="1"/>
  <c r="K204" i="20"/>
  <c r="L204" i="20" s="1"/>
  <c r="K205" i="20"/>
  <c r="L205" i="20" s="1"/>
  <c r="K206" i="20"/>
  <c r="L206" i="20" s="1"/>
  <c r="L7" i="20"/>
  <c r="C12" i="26" s="1"/>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Q8" i="27"/>
  <c r="R8" i="27" s="1"/>
  <c r="Q9" i="27"/>
  <c r="R9" i="27" s="1"/>
  <c r="Q10" i="27"/>
  <c r="R10" i="27" s="1"/>
  <c r="Q11" i="27"/>
  <c r="R11" i="27" s="1"/>
  <c r="Q12" i="27"/>
  <c r="R12" i="27" s="1"/>
  <c r="Q13" i="27"/>
  <c r="R13" i="27" s="1"/>
  <c r="Q14" i="27"/>
  <c r="R14" i="27" s="1"/>
  <c r="Q15" i="27"/>
  <c r="R15" i="27" s="1"/>
  <c r="Q16" i="27"/>
  <c r="R16" i="27" s="1"/>
  <c r="Q17" i="27"/>
  <c r="R17" i="27" s="1"/>
  <c r="Q18" i="27"/>
  <c r="R18" i="27" s="1"/>
  <c r="Q19" i="27"/>
  <c r="R19" i="27" s="1"/>
  <c r="Q20" i="27"/>
  <c r="R20" i="27" s="1"/>
  <c r="Q21" i="27"/>
  <c r="R21" i="27" s="1"/>
  <c r="Q22" i="27"/>
  <c r="R22" i="27" s="1"/>
  <c r="Q23" i="27"/>
  <c r="R23" i="27" s="1"/>
  <c r="Q24" i="27"/>
  <c r="R24" i="27" s="1"/>
  <c r="Q25" i="27"/>
  <c r="R25" i="27" s="1"/>
  <c r="Q26" i="27"/>
  <c r="R26" i="27" s="1"/>
  <c r="Q27" i="27"/>
  <c r="R27" i="27" s="1"/>
  <c r="Q28" i="27"/>
  <c r="R28" i="27" s="1"/>
  <c r="Q29" i="27"/>
  <c r="R29" i="27" s="1"/>
  <c r="Q30" i="27"/>
  <c r="R30" i="27" s="1"/>
  <c r="Q31" i="27"/>
  <c r="R31" i="27" s="1"/>
  <c r="Q32" i="27"/>
  <c r="R32" i="27" s="1"/>
  <c r="Q33" i="27"/>
  <c r="R33" i="27" s="1"/>
  <c r="Q34" i="27"/>
  <c r="R34" i="27" s="1"/>
  <c r="Q35" i="27"/>
  <c r="R35" i="27" s="1"/>
  <c r="Q36" i="27"/>
  <c r="R36" i="27" s="1"/>
  <c r="Q37" i="27"/>
  <c r="R37" i="27" s="1"/>
  <c r="Q38" i="27"/>
  <c r="R38" i="27" s="1"/>
  <c r="Q39" i="27"/>
  <c r="R39" i="27" s="1"/>
  <c r="Q40" i="27"/>
  <c r="R40" i="27" s="1"/>
  <c r="Q41" i="27"/>
  <c r="R41" i="27" s="1"/>
  <c r="Q42" i="27"/>
  <c r="R42" i="27" s="1"/>
  <c r="Q43" i="27"/>
  <c r="R43" i="27" s="1"/>
  <c r="Q44" i="27"/>
  <c r="R44" i="27" s="1"/>
  <c r="Q45" i="27"/>
  <c r="R45" i="27" s="1"/>
  <c r="Q46" i="27"/>
  <c r="R46" i="27" s="1"/>
  <c r="Q47" i="27"/>
  <c r="R47" i="27" s="1"/>
  <c r="Q48" i="27"/>
  <c r="R48" i="27" s="1"/>
  <c r="Q49" i="27"/>
  <c r="R49" i="27" s="1"/>
  <c r="Q50" i="27"/>
  <c r="R50" i="27" s="1"/>
  <c r="Q51" i="27"/>
  <c r="R51" i="27" s="1"/>
  <c r="Q52" i="27"/>
  <c r="R52" i="27" s="1"/>
  <c r="Q53" i="27"/>
  <c r="R53" i="27" s="1"/>
  <c r="Q54" i="27"/>
  <c r="R54" i="27" s="1"/>
  <c r="Q55" i="27"/>
  <c r="R55" i="27" s="1"/>
  <c r="Q56" i="27"/>
  <c r="R56" i="27" s="1"/>
  <c r="Q57" i="27"/>
  <c r="R57" i="27" s="1"/>
  <c r="Q58" i="27"/>
  <c r="R58" i="27" s="1"/>
  <c r="Q59" i="27"/>
  <c r="R59" i="27" s="1"/>
  <c r="Q60" i="27"/>
  <c r="R60" i="27" s="1"/>
  <c r="Q61" i="27"/>
  <c r="R61" i="27" s="1"/>
  <c r="Q62" i="27"/>
  <c r="R62" i="27" s="1"/>
  <c r="Q63" i="27"/>
  <c r="R63" i="27" s="1"/>
  <c r="Q64" i="27"/>
  <c r="R64" i="27" s="1"/>
  <c r="Q65" i="27"/>
  <c r="R65" i="27" s="1"/>
  <c r="Q66" i="27"/>
  <c r="R66" i="27" s="1"/>
  <c r="Q67" i="27"/>
  <c r="R67" i="27" s="1"/>
  <c r="Q68" i="27"/>
  <c r="R68" i="27" s="1"/>
  <c r="Q69" i="27"/>
  <c r="R69" i="27" s="1"/>
  <c r="Q70" i="27"/>
  <c r="R70" i="27" s="1"/>
  <c r="Q71" i="27"/>
  <c r="R71" i="27" s="1"/>
  <c r="Q72" i="27"/>
  <c r="R72" i="27" s="1"/>
  <c r="Q73" i="27"/>
  <c r="R73" i="27" s="1"/>
  <c r="Q74" i="27"/>
  <c r="R74" i="27" s="1"/>
  <c r="Q75" i="27"/>
  <c r="R75" i="27" s="1"/>
  <c r="Q76" i="27"/>
  <c r="R76" i="27" s="1"/>
  <c r="Q77" i="27"/>
  <c r="R77" i="27" s="1"/>
  <c r="Q78" i="27"/>
  <c r="R78" i="27" s="1"/>
  <c r="Q79" i="27"/>
  <c r="R79" i="27" s="1"/>
  <c r="Q80" i="27"/>
  <c r="R80" i="27" s="1"/>
  <c r="Q81" i="27"/>
  <c r="R81" i="27" s="1"/>
  <c r="Q82" i="27"/>
  <c r="R82" i="27" s="1"/>
  <c r="Q83" i="27"/>
  <c r="R83" i="27" s="1"/>
  <c r="Q84" i="27"/>
  <c r="R84" i="27" s="1"/>
  <c r="Q85" i="27"/>
  <c r="R85" i="27" s="1"/>
  <c r="Q86" i="27"/>
  <c r="R86" i="27" s="1"/>
  <c r="Q87" i="27"/>
  <c r="R87" i="27" s="1"/>
  <c r="Q88" i="27"/>
  <c r="R88" i="27" s="1"/>
  <c r="Q89" i="27"/>
  <c r="R89" i="27" s="1"/>
  <c r="Q90" i="27"/>
  <c r="R90" i="27" s="1"/>
  <c r="Q91" i="27"/>
  <c r="R91" i="27" s="1"/>
  <c r="Q92" i="27"/>
  <c r="R92" i="27" s="1"/>
  <c r="Q93" i="27"/>
  <c r="R93" i="27" s="1"/>
  <c r="Q94" i="27"/>
  <c r="R94" i="27" s="1"/>
  <c r="Q95" i="27"/>
  <c r="R95" i="27" s="1"/>
  <c r="Q96" i="27"/>
  <c r="R96" i="27" s="1"/>
  <c r="Q97" i="27"/>
  <c r="R97" i="27" s="1"/>
  <c r="Q98" i="27"/>
  <c r="R98" i="27" s="1"/>
  <c r="Q99" i="27"/>
  <c r="R99" i="27" s="1"/>
  <c r="Q100" i="27"/>
  <c r="R100" i="27" s="1"/>
  <c r="Q101" i="27"/>
  <c r="R101" i="27" s="1"/>
  <c r="Q102" i="27"/>
  <c r="R102" i="27" s="1"/>
  <c r="Q103" i="27"/>
  <c r="R103" i="27" s="1"/>
  <c r="Q104" i="27"/>
  <c r="R104" i="27" s="1"/>
  <c r="Q105" i="27"/>
  <c r="R105" i="27" s="1"/>
  <c r="Q106" i="27"/>
  <c r="R106" i="27" s="1"/>
  <c r="Q107" i="27"/>
  <c r="R107" i="27" s="1"/>
  <c r="Q108" i="27"/>
  <c r="R108" i="27" s="1"/>
  <c r="Q109" i="27"/>
  <c r="R109" i="27" s="1"/>
  <c r="Q110" i="27"/>
  <c r="R110" i="27" s="1"/>
  <c r="Q111" i="27"/>
  <c r="R111" i="27" s="1"/>
  <c r="Q112" i="27"/>
  <c r="R112" i="27" s="1"/>
  <c r="Q113" i="27"/>
  <c r="R113" i="27" s="1"/>
  <c r="Q114" i="27"/>
  <c r="R114" i="27" s="1"/>
  <c r="Q115" i="27"/>
  <c r="R115" i="27" s="1"/>
  <c r="Q116" i="27"/>
  <c r="R116" i="27" s="1"/>
  <c r="Q117" i="27"/>
  <c r="R117" i="27" s="1"/>
  <c r="Q118" i="27"/>
  <c r="R118" i="27" s="1"/>
  <c r="Q119" i="27"/>
  <c r="R119" i="27" s="1"/>
  <c r="Q120" i="27"/>
  <c r="R120" i="27" s="1"/>
  <c r="Q121" i="27"/>
  <c r="R121" i="27" s="1"/>
  <c r="Q122" i="27"/>
  <c r="R122" i="27" s="1"/>
  <c r="Q123" i="27"/>
  <c r="R123" i="27" s="1"/>
  <c r="Q124" i="27"/>
  <c r="R124" i="27" s="1"/>
  <c r="Q125" i="27"/>
  <c r="R125" i="27" s="1"/>
  <c r="Q126" i="27"/>
  <c r="R126" i="27" s="1"/>
  <c r="Q127" i="27"/>
  <c r="R127" i="27" s="1"/>
  <c r="Q128" i="27"/>
  <c r="R128" i="27" s="1"/>
  <c r="Q129" i="27"/>
  <c r="R129" i="27" s="1"/>
  <c r="Q130" i="27"/>
  <c r="R130" i="27" s="1"/>
  <c r="Q131" i="27"/>
  <c r="R131" i="27" s="1"/>
  <c r="Q132" i="27"/>
  <c r="R132" i="27" s="1"/>
  <c r="Q133" i="27"/>
  <c r="R133" i="27" s="1"/>
  <c r="Q134" i="27"/>
  <c r="R134" i="27" s="1"/>
  <c r="Q135" i="27"/>
  <c r="R135" i="27" s="1"/>
  <c r="Q136" i="27"/>
  <c r="R136" i="27" s="1"/>
  <c r="Q137" i="27"/>
  <c r="R137" i="27" s="1"/>
  <c r="Q138" i="27"/>
  <c r="R138" i="27" s="1"/>
  <c r="Q139" i="27"/>
  <c r="R139" i="27" s="1"/>
  <c r="Q140" i="27"/>
  <c r="R140" i="27" s="1"/>
  <c r="Q141" i="27"/>
  <c r="R141" i="27" s="1"/>
  <c r="Q142" i="27"/>
  <c r="R142" i="27" s="1"/>
  <c r="Q143" i="27"/>
  <c r="R143" i="27" s="1"/>
  <c r="Q144" i="27"/>
  <c r="R144" i="27" s="1"/>
  <c r="Q145" i="27"/>
  <c r="R145" i="27" s="1"/>
  <c r="Q146" i="27"/>
  <c r="R146" i="27" s="1"/>
  <c r="Q147" i="27"/>
  <c r="R147" i="27" s="1"/>
  <c r="Q148" i="27"/>
  <c r="R148" i="27" s="1"/>
  <c r="Q149" i="27"/>
  <c r="R149" i="27" s="1"/>
  <c r="Q150" i="27"/>
  <c r="R150" i="27" s="1"/>
  <c r="Q151" i="27"/>
  <c r="R151" i="27" s="1"/>
  <c r="Q152" i="27"/>
  <c r="R152" i="27" s="1"/>
  <c r="Q153" i="27"/>
  <c r="R153" i="27" s="1"/>
  <c r="Q154" i="27"/>
  <c r="R154" i="27" s="1"/>
  <c r="Q155" i="27"/>
  <c r="R155" i="27" s="1"/>
  <c r="Q156" i="27"/>
  <c r="R156" i="27" s="1"/>
  <c r="Q157" i="27"/>
  <c r="R157" i="27" s="1"/>
  <c r="Q158" i="27"/>
  <c r="R158" i="27" s="1"/>
  <c r="Q159" i="27"/>
  <c r="R159" i="27" s="1"/>
  <c r="Q160" i="27"/>
  <c r="R160" i="27" s="1"/>
  <c r="Q161" i="27"/>
  <c r="R161" i="27" s="1"/>
  <c r="Q162" i="27"/>
  <c r="R162" i="27" s="1"/>
  <c r="Q163" i="27"/>
  <c r="R163" i="27" s="1"/>
  <c r="Q164" i="27"/>
  <c r="R164" i="27" s="1"/>
  <c r="Q165" i="27"/>
  <c r="R165" i="27" s="1"/>
  <c r="Q166" i="27"/>
  <c r="R166" i="27" s="1"/>
  <c r="Q167" i="27"/>
  <c r="R167" i="27" s="1"/>
  <c r="Q168" i="27"/>
  <c r="R168" i="27" s="1"/>
  <c r="Q169" i="27"/>
  <c r="R169" i="27" s="1"/>
  <c r="Q170" i="27"/>
  <c r="R170" i="27" s="1"/>
  <c r="Q171" i="27"/>
  <c r="R171" i="27" s="1"/>
  <c r="Q172" i="27"/>
  <c r="R172" i="27" s="1"/>
  <c r="Q173" i="27"/>
  <c r="R173" i="27" s="1"/>
  <c r="Q174" i="27"/>
  <c r="R174" i="27" s="1"/>
  <c r="Q175" i="27"/>
  <c r="R175" i="27" s="1"/>
  <c r="Q176" i="27"/>
  <c r="R176" i="27" s="1"/>
  <c r="Q177" i="27"/>
  <c r="R177" i="27" s="1"/>
  <c r="Q178" i="27"/>
  <c r="R178" i="27" s="1"/>
  <c r="Q179" i="27"/>
  <c r="R179" i="27" s="1"/>
  <c r="Q180" i="27"/>
  <c r="R180" i="27" s="1"/>
  <c r="Q181" i="27"/>
  <c r="R181" i="27" s="1"/>
  <c r="Q182" i="27"/>
  <c r="R182" i="27" s="1"/>
  <c r="Q183" i="27"/>
  <c r="R183" i="27" s="1"/>
  <c r="Q184" i="27"/>
  <c r="R184" i="27" s="1"/>
  <c r="Q185" i="27"/>
  <c r="R185" i="27" s="1"/>
  <c r="Q186" i="27"/>
  <c r="R186" i="27" s="1"/>
  <c r="Q187" i="27"/>
  <c r="R187" i="27" s="1"/>
  <c r="Q188" i="27"/>
  <c r="R188" i="27" s="1"/>
  <c r="Q189" i="27"/>
  <c r="R189" i="27" s="1"/>
  <c r="Q190" i="27"/>
  <c r="R190" i="27" s="1"/>
  <c r="Q191" i="27"/>
  <c r="R191" i="27" s="1"/>
  <c r="Q192" i="27"/>
  <c r="R192" i="27" s="1"/>
  <c r="Q193" i="27"/>
  <c r="R193" i="27" s="1"/>
  <c r="Q194" i="27"/>
  <c r="R194" i="27" s="1"/>
  <c r="Q195" i="27"/>
  <c r="R195" i="27" s="1"/>
  <c r="Q196" i="27"/>
  <c r="R196" i="27" s="1"/>
  <c r="Q197" i="27"/>
  <c r="R197" i="27" s="1"/>
  <c r="Q198" i="27"/>
  <c r="R198" i="27" s="1"/>
  <c r="Q199" i="27"/>
  <c r="R199" i="27" s="1"/>
  <c r="Q200" i="27"/>
  <c r="R200" i="27" s="1"/>
  <c r="Q201" i="27"/>
  <c r="R201" i="27" s="1"/>
  <c r="Q202" i="27"/>
  <c r="R202" i="27" s="1"/>
  <c r="Q203" i="27"/>
  <c r="R203" i="27" s="1"/>
  <c r="Q204" i="27"/>
  <c r="R204" i="27" s="1"/>
  <c r="Q205" i="27"/>
  <c r="R205" i="27" s="1"/>
  <c r="Q206" i="27"/>
  <c r="R206" i="27" s="1"/>
  <c r="Q207" i="27"/>
  <c r="R207" i="27" s="1"/>
  <c r="Q208" i="27"/>
  <c r="R208" i="27" s="1"/>
  <c r="Q209" i="27"/>
  <c r="R209" i="27" s="1"/>
  <c r="Q210" i="27"/>
  <c r="R210" i="27" s="1"/>
  <c r="Q211" i="27"/>
  <c r="R211" i="27" s="1"/>
  <c r="Q212" i="27"/>
  <c r="R212" i="27" s="1"/>
  <c r="Q213" i="27"/>
  <c r="R213" i="27" s="1"/>
  <c r="Q214" i="27"/>
  <c r="R214" i="27" s="1"/>
  <c r="Q215" i="27"/>
  <c r="R215" i="27" s="1"/>
  <c r="Q216" i="27"/>
  <c r="R216" i="27" s="1"/>
  <c r="Q217" i="27"/>
  <c r="R217" i="27" s="1"/>
  <c r="Q218" i="27"/>
  <c r="R218" i="27" s="1"/>
  <c r="Q219" i="27"/>
  <c r="R219" i="27" s="1"/>
  <c r="Q220" i="27"/>
  <c r="R220" i="27" s="1"/>
  <c r="Q221" i="27"/>
  <c r="R221" i="27" s="1"/>
  <c r="Q222" i="27"/>
  <c r="R222" i="27" s="1"/>
  <c r="Q223" i="27"/>
  <c r="R223" i="27" s="1"/>
  <c r="Q224" i="27"/>
  <c r="R224" i="27" s="1"/>
  <c r="Q225" i="27"/>
  <c r="R225" i="27" s="1"/>
  <c r="Q226" i="27"/>
  <c r="R226" i="27" s="1"/>
  <c r="Q227" i="27"/>
  <c r="R227" i="27" s="1"/>
  <c r="Q228" i="27"/>
  <c r="R228" i="27" s="1"/>
  <c r="Q229" i="27"/>
  <c r="R229" i="27" s="1"/>
  <c r="Q230" i="27"/>
  <c r="R230" i="27" s="1"/>
  <c r="Q231" i="27"/>
  <c r="R231" i="27" s="1"/>
  <c r="Q232" i="27"/>
  <c r="R232" i="27" s="1"/>
  <c r="Q233" i="27"/>
  <c r="R233" i="27" s="1"/>
  <c r="Q234" i="27"/>
  <c r="R234" i="27" s="1"/>
  <c r="Q235" i="27"/>
  <c r="R235" i="27" s="1"/>
  <c r="Q236" i="27"/>
  <c r="R236" i="27" s="1"/>
  <c r="Q237" i="27"/>
  <c r="R237" i="27" s="1"/>
  <c r="Q238" i="27"/>
  <c r="R238" i="27" s="1"/>
  <c r="Q239" i="27"/>
  <c r="R239" i="27" s="1"/>
  <c r="Q240" i="27"/>
  <c r="R240" i="27" s="1"/>
  <c r="Q241" i="27"/>
  <c r="R241" i="27" s="1"/>
  <c r="Q242" i="27"/>
  <c r="R242" i="27" s="1"/>
  <c r="Q243" i="27"/>
  <c r="R243" i="27" s="1"/>
  <c r="Q244" i="27"/>
  <c r="R244" i="27" s="1"/>
  <c r="Q245" i="27"/>
  <c r="R245" i="27" s="1"/>
  <c r="Q246" i="27"/>
  <c r="R246" i="27" s="1"/>
  <c r="Q247" i="27"/>
  <c r="R247" i="27" s="1"/>
  <c r="Q248" i="27"/>
  <c r="R248" i="27" s="1"/>
  <c r="Q249" i="27"/>
  <c r="R249" i="27" s="1"/>
  <c r="Q250" i="27"/>
  <c r="R250" i="27" s="1"/>
  <c r="Q251" i="27"/>
  <c r="R251" i="27" s="1"/>
  <c r="Q252" i="27"/>
  <c r="R252" i="27" s="1"/>
  <c r="Q253" i="27"/>
  <c r="R253" i="27" s="1"/>
  <c r="Q254" i="27"/>
  <c r="R254" i="27" s="1"/>
  <c r="Q255" i="27"/>
  <c r="R255" i="27" s="1"/>
  <c r="Q256" i="27"/>
  <c r="R256" i="27" s="1"/>
  <c r="Q257" i="27"/>
  <c r="R257" i="27" s="1"/>
  <c r="Q258" i="27"/>
  <c r="R258" i="27" s="1"/>
  <c r="Q259" i="27"/>
  <c r="R259" i="27" s="1"/>
  <c r="Q260" i="27"/>
  <c r="R260" i="27" s="1"/>
  <c r="Q261" i="27"/>
  <c r="R261" i="27" s="1"/>
  <c r="Q262" i="27"/>
  <c r="R262" i="27" s="1"/>
  <c r="Q263" i="27"/>
  <c r="R263" i="27" s="1"/>
  <c r="Q264" i="27"/>
  <c r="R264" i="27" s="1"/>
  <c r="Q265" i="27"/>
  <c r="R265" i="27" s="1"/>
  <c r="Q266" i="27"/>
  <c r="R266" i="27" s="1"/>
  <c r="Q267" i="27"/>
  <c r="R267" i="27" s="1"/>
  <c r="Q268" i="27"/>
  <c r="R268" i="27" s="1"/>
  <c r="Q269" i="27"/>
  <c r="R269" i="27" s="1"/>
  <c r="Q270" i="27"/>
  <c r="R270" i="27" s="1"/>
  <c r="Q271" i="27"/>
  <c r="R271" i="27" s="1"/>
  <c r="Q272" i="27"/>
  <c r="R272" i="27" s="1"/>
  <c r="Q273" i="27"/>
  <c r="R273" i="27" s="1"/>
  <c r="Q274" i="27"/>
  <c r="R274" i="27" s="1"/>
  <c r="R275" i="27"/>
  <c r="I10" i="26" s="1"/>
  <c r="Q276" i="27"/>
  <c r="R276" i="27" s="1"/>
  <c r="Q277" i="27"/>
  <c r="R277" i="27" s="1"/>
  <c r="Q278" i="27"/>
  <c r="R278" i="27" s="1"/>
  <c r="Q279" i="27"/>
  <c r="R279" i="27" s="1"/>
  <c r="Q280" i="27"/>
  <c r="R280" i="27" s="1"/>
  <c r="Q281" i="27"/>
  <c r="R281" i="27" s="1"/>
  <c r="Q282" i="27"/>
  <c r="R282" i="27" s="1"/>
  <c r="Q283" i="27"/>
  <c r="R283" i="27" s="1"/>
  <c r="Q284" i="27"/>
  <c r="R284" i="27" s="1"/>
  <c r="Q285" i="27"/>
  <c r="R285" i="27" s="1"/>
  <c r="Q286" i="27"/>
  <c r="R286" i="27" s="1"/>
  <c r="Q287" i="27"/>
  <c r="R287" i="27" s="1"/>
  <c r="Q288" i="27"/>
  <c r="R288" i="27" s="1"/>
  <c r="Q289" i="27"/>
  <c r="R289" i="27" s="1"/>
  <c r="Q290" i="27"/>
  <c r="R290" i="27" s="1"/>
  <c r="Q291" i="27"/>
  <c r="R291" i="27" s="1"/>
  <c r="Q292" i="27"/>
  <c r="R292" i="27" s="1"/>
  <c r="Q293" i="27"/>
  <c r="R293" i="27" s="1"/>
  <c r="Q294" i="27"/>
  <c r="R294" i="27" s="1"/>
  <c r="Q295" i="27"/>
  <c r="R295" i="27" s="1"/>
  <c r="Q296" i="27"/>
  <c r="R296" i="27" s="1"/>
  <c r="Q297" i="27"/>
  <c r="R297" i="27" s="1"/>
  <c r="Q298" i="27"/>
  <c r="R298" i="27" s="1"/>
  <c r="Q299" i="27"/>
  <c r="R299" i="27" s="1"/>
  <c r="Q300" i="27"/>
  <c r="R300" i="27" s="1"/>
  <c r="Q301" i="27"/>
  <c r="R301" i="27" s="1"/>
  <c r="Q302" i="27"/>
  <c r="R302" i="27" s="1"/>
  <c r="Q303" i="27"/>
  <c r="R303" i="27" s="1"/>
  <c r="Q304" i="27"/>
  <c r="R304" i="27" s="1"/>
  <c r="Q305" i="27"/>
  <c r="R305" i="27" s="1"/>
  <c r="Q306" i="27"/>
  <c r="R306" i="27" s="1"/>
  <c r="Q307" i="27"/>
  <c r="R307" i="27" s="1"/>
  <c r="Q308" i="27"/>
  <c r="R308" i="27" s="1"/>
  <c r="Q309" i="27"/>
  <c r="R309" i="27" s="1"/>
  <c r="Q310" i="27"/>
  <c r="R310" i="27" s="1"/>
  <c r="Q311" i="27"/>
  <c r="R311" i="27" s="1"/>
  <c r="Q312" i="27"/>
  <c r="R312" i="27" s="1"/>
  <c r="Q313" i="27"/>
  <c r="R313" i="27" s="1"/>
  <c r="Q314" i="27"/>
  <c r="R314" i="27" s="1"/>
  <c r="Q315" i="27"/>
  <c r="R315" i="27" s="1"/>
  <c r="Q316" i="27"/>
  <c r="R316" i="27" s="1"/>
  <c r="Q317" i="27"/>
  <c r="R317" i="27" s="1"/>
  <c r="Q318" i="27"/>
  <c r="R318" i="27" s="1"/>
  <c r="Q319" i="27"/>
  <c r="R319" i="27" s="1"/>
  <c r="Q320" i="27"/>
  <c r="R320" i="27" s="1"/>
  <c r="Q321" i="27"/>
  <c r="R321" i="27" s="1"/>
  <c r="Q322" i="27"/>
  <c r="R322" i="27" s="1"/>
  <c r="Q323" i="27"/>
  <c r="R323" i="27" s="1"/>
  <c r="Q324" i="27"/>
  <c r="R324" i="27" s="1"/>
  <c r="Q325" i="27"/>
  <c r="R325" i="27" s="1"/>
  <c r="Q326" i="27"/>
  <c r="R326" i="27" s="1"/>
  <c r="Q327" i="27"/>
  <c r="R327" i="27" s="1"/>
  <c r="Q328" i="27"/>
  <c r="R328" i="27" s="1"/>
  <c r="Q329" i="27"/>
  <c r="R329" i="27" s="1"/>
  <c r="Q330" i="27"/>
  <c r="R330" i="27" s="1"/>
  <c r="Q331" i="27"/>
  <c r="R331" i="27" s="1"/>
  <c r="Q332" i="27"/>
  <c r="R332" i="27" s="1"/>
  <c r="Q333" i="27"/>
  <c r="R333" i="27" s="1"/>
  <c r="Q334" i="27"/>
  <c r="R334" i="27" s="1"/>
  <c r="Q335" i="27"/>
  <c r="R335" i="27" s="1"/>
  <c r="Q336" i="27"/>
  <c r="R336" i="27" s="1"/>
  <c r="Q337" i="27"/>
  <c r="R337" i="27" s="1"/>
  <c r="Q338" i="27"/>
  <c r="R338" i="27" s="1"/>
  <c r="Q339" i="27"/>
  <c r="R339" i="27" s="1"/>
  <c r="Q340" i="27"/>
  <c r="R340" i="27" s="1"/>
  <c r="Q341" i="27"/>
  <c r="R341" i="27" s="1"/>
  <c r="Q342" i="27"/>
  <c r="R342" i="27" s="1"/>
  <c r="Q343" i="27"/>
  <c r="R343" i="27" s="1"/>
  <c r="Q344" i="27"/>
  <c r="R344" i="27" s="1"/>
  <c r="Q345" i="27"/>
  <c r="R345" i="27" s="1"/>
  <c r="Q346" i="27"/>
  <c r="R346" i="27" s="1"/>
  <c r="Q347" i="27"/>
  <c r="R347" i="27" s="1"/>
  <c r="Q348" i="27"/>
  <c r="R348" i="27" s="1"/>
  <c r="Q349" i="27"/>
  <c r="R349" i="27" s="1"/>
  <c r="Q350" i="27"/>
  <c r="R350" i="27" s="1"/>
  <c r="Q351" i="27"/>
  <c r="R351" i="27" s="1"/>
  <c r="Q352" i="27"/>
  <c r="R352" i="27" s="1"/>
  <c r="Q353" i="27"/>
  <c r="R353" i="27" s="1"/>
  <c r="Q354" i="27"/>
  <c r="R354" i="27" s="1"/>
  <c r="Q355" i="27"/>
  <c r="R355" i="27" s="1"/>
  <c r="Q356" i="27"/>
  <c r="R356" i="27" s="1"/>
  <c r="Q7" i="27"/>
  <c r="R7" i="27" s="1"/>
  <c r="Q7" i="18"/>
  <c r="F9" i="26" s="1"/>
  <c r="P8" i="18"/>
  <c r="Q8" i="18" s="1"/>
  <c r="P9" i="18"/>
  <c r="Q9" i="18" s="1"/>
  <c r="P10" i="18"/>
  <c r="Q10" i="18" s="1"/>
  <c r="P11" i="18"/>
  <c r="Q11" i="18" s="1"/>
  <c r="P12" i="18"/>
  <c r="Q12" i="18" s="1"/>
  <c r="P13" i="18"/>
  <c r="Q13" i="18" s="1"/>
  <c r="P14" i="18"/>
  <c r="Q14" i="18" s="1"/>
  <c r="P15" i="18"/>
  <c r="Q15" i="18" s="1"/>
  <c r="P16" i="18"/>
  <c r="Q16" i="18" s="1"/>
  <c r="P17" i="18"/>
  <c r="Q17" i="18" s="1"/>
  <c r="P18" i="18"/>
  <c r="Q18" i="18" s="1"/>
  <c r="P19" i="18"/>
  <c r="Q19" i="18" s="1"/>
  <c r="P20" i="18"/>
  <c r="Q20" i="18" s="1"/>
  <c r="P21" i="18"/>
  <c r="Q21" i="18" s="1"/>
  <c r="P22" i="18"/>
  <c r="Q22" i="18" s="1"/>
  <c r="P23" i="18"/>
  <c r="Q23" i="18" s="1"/>
  <c r="P24" i="18"/>
  <c r="Q24" i="18" s="1"/>
  <c r="P25" i="18"/>
  <c r="Q25" i="18" s="1"/>
  <c r="P26" i="18"/>
  <c r="Q26" i="18" s="1"/>
  <c r="P27" i="18"/>
  <c r="Q27" i="18" s="1"/>
  <c r="P28" i="18"/>
  <c r="Q28" i="18" s="1"/>
  <c r="P29" i="18"/>
  <c r="Q29" i="18" s="1"/>
  <c r="P30" i="18"/>
  <c r="Q30" i="18" s="1"/>
  <c r="P31" i="18"/>
  <c r="Q31" i="18" s="1"/>
  <c r="P32" i="18"/>
  <c r="Q32" i="18" s="1"/>
  <c r="P33" i="18"/>
  <c r="Q33" i="18" s="1"/>
  <c r="P34" i="18"/>
  <c r="Q34" i="18" s="1"/>
  <c r="P35" i="18"/>
  <c r="Q35" i="18" s="1"/>
  <c r="P36" i="18"/>
  <c r="Q36" i="18" s="1"/>
  <c r="P37" i="18"/>
  <c r="Q37" i="18" s="1"/>
  <c r="P38" i="18"/>
  <c r="Q38" i="18" s="1"/>
  <c r="P39" i="18"/>
  <c r="Q39" i="18" s="1"/>
  <c r="P40" i="18"/>
  <c r="Q40" i="18" s="1"/>
  <c r="P41" i="18"/>
  <c r="Q41" i="18" s="1"/>
  <c r="P42" i="18"/>
  <c r="Q42" i="18" s="1"/>
  <c r="P43" i="18"/>
  <c r="Q43" i="18" s="1"/>
  <c r="P44" i="18"/>
  <c r="Q44" i="18" s="1"/>
  <c r="P45" i="18"/>
  <c r="Q45" i="18" s="1"/>
  <c r="P46" i="18"/>
  <c r="Q46" i="18" s="1"/>
  <c r="P47" i="18"/>
  <c r="Q47" i="18" s="1"/>
  <c r="P48" i="18"/>
  <c r="Q48" i="18" s="1"/>
  <c r="P49" i="18"/>
  <c r="Q49" i="18" s="1"/>
  <c r="P50" i="18"/>
  <c r="Q50" i="18" s="1"/>
  <c r="P51" i="18"/>
  <c r="Q51" i="18" s="1"/>
  <c r="P52" i="18"/>
  <c r="Q52" i="18" s="1"/>
  <c r="P53" i="18"/>
  <c r="Q53" i="18" s="1"/>
  <c r="P54" i="18"/>
  <c r="Q54" i="18" s="1"/>
  <c r="P55" i="18"/>
  <c r="Q55" i="18" s="1"/>
  <c r="P56" i="18"/>
  <c r="Q56" i="18" s="1"/>
  <c r="P57" i="18"/>
  <c r="Q57" i="18" s="1"/>
  <c r="P58" i="18"/>
  <c r="Q58" i="18" s="1"/>
  <c r="P59" i="18"/>
  <c r="Q59" i="18" s="1"/>
  <c r="P60" i="18"/>
  <c r="Q60" i="18" s="1"/>
  <c r="P61" i="18"/>
  <c r="Q61" i="18" s="1"/>
  <c r="P62" i="18"/>
  <c r="Q62" i="18" s="1"/>
  <c r="P63" i="18"/>
  <c r="Q63" i="18" s="1"/>
  <c r="P64" i="18"/>
  <c r="Q64" i="18" s="1"/>
  <c r="P65" i="18"/>
  <c r="Q65" i="18" s="1"/>
  <c r="P66" i="18"/>
  <c r="Q66" i="18" s="1"/>
  <c r="P67" i="18"/>
  <c r="Q67" i="18" s="1"/>
  <c r="P68" i="18"/>
  <c r="Q68" i="18" s="1"/>
  <c r="P69" i="18"/>
  <c r="Q69" i="18" s="1"/>
  <c r="P70" i="18"/>
  <c r="Q70" i="18" s="1"/>
  <c r="P71" i="18"/>
  <c r="Q71" i="18" s="1"/>
  <c r="P72" i="18"/>
  <c r="Q72" i="18" s="1"/>
  <c r="P73" i="18"/>
  <c r="Q73" i="18" s="1"/>
  <c r="P74" i="18"/>
  <c r="Q74" i="18" s="1"/>
  <c r="P75" i="18"/>
  <c r="Q75" i="18" s="1"/>
  <c r="P76" i="18"/>
  <c r="Q76" i="18" s="1"/>
  <c r="P77" i="18"/>
  <c r="Q77" i="18" s="1"/>
  <c r="P78" i="18"/>
  <c r="Q78" i="18" s="1"/>
  <c r="P79" i="18"/>
  <c r="Q79" i="18" s="1"/>
  <c r="P80" i="18"/>
  <c r="Q80" i="18" s="1"/>
  <c r="P81" i="18"/>
  <c r="Q81" i="18" s="1"/>
  <c r="P82" i="18"/>
  <c r="Q82" i="18" s="1"/>
  <c r="P83" i="18"/>
  <c r="Q83" i="18" s="1"/>
  <c r="P84" i="18"/>
  <c r="Q84" i="18" s="1"/>
  <c r="P85" i="18"/>
  <c r="Q85" i="18" s="1"/>
  <c r="P86" i="18"/>
  <c r="Q86" i="18" s="1"/>
  <c r="P87" i="18"/>
  <c r="Q87" i="18" s="1"/>
  <c r="P88" i="18"/>
  <c r="Q88" i="18" s="1"/>
  <c r="P89" i="18"/>
  <c r="Q89" i="18" s="1"/>
  <c r="P90" i="18"/>
  <c r="Q90" i="18" s="1"/>
  <c r="P91" i="18"/>
  <c r="Q91" i="18" s="1"/>
  <c r="P92" i="18"/>
  <c r="Q92" i="18" s="1"/>
  <c r="P93" i="18"/>
  <c r="Q93" i="18" s="1"/>
  <c r="P94" i="18"/>
  <c r="Q94" i="18" s="1"/>
  <c r="P95" i="18"/>
  <c r="Q95" i="18" s="1"/>
  <c r="P96" i="18"/>
  <c r="Q96" i="18" s="1"/>
  <c r="P97" i="18"/>
  <c r="Q97" i="18" s="1"/>
  <c r="P98" i="18"/>
  <c r="Q98" i="18" s="1"/>
  <c r="P99" i="18"/>
  <c r="Q99" i="18" s="1"/>
  <c r="P100" i="18"/>
  <c r="Q100" i="18" s="1"/>
  <c r="P101" i="18"/>
  <c r="Q101" i="18" s="1"/>
  <c r="P102" i="18"/>
  <c r="Q102" i="18" s="1"/>
  <c r="P103" i="18"/>
  <c r="Q103" i="18" s="1"/>
  <c r="P104" i="18"/>
  <c r="Q104" i="18" s="1"/>
  <c r="P105" i="18"/>
  <c r="Q105" i="18" s="1"/>
  <c r="P106" i="18"/>
  <c r="Q106" i="18" s="1"/>
  <c r="P107" i="18"/>
  <c r="Q107" i="18" s="1"/>
  <c r="P108" i="18"/>
  <c r="Q108" i="18" s="1"/>
  <c r="P109" i="18"/>
  <c r="Q109" i="18" s="1"/>
  <c r="P110" i="18"/>
  <c r="Q110" i="18" s="1"/>
  <c r="P111" i="18"/>
  <c r="Q111" i="18" s="1"/>
  <c r="P112" i="18"/>
  <c r="Q112" i="18" s="1"/>
  <c r="P113" i="18"/>
  <c r="Q113" i="18" s="1"/>
  <c r="P114" i="18"/>
  <c r="Q114" i="18" s="1"/>
  <c r="P115" i="18"/>
  <c r="Q115" i="18" s="1"/>
  <c r="P116" i="18"/>
  <c r="Q116" i="18" s="1"/>
  <c r="P117" i="18"/>
  <c r="Q117" i="18" s="1"/>
  <c r="P118" i="18"/>
  <c r="Q118" i="18" s="1"/>
  <c r="P119" i="18"/>
  <c r="Q119" i="18" s="1"/>
  <c r="P120" i="18"/>
  <c r="Q120" i="18" s="1"/>
  <c r="P121" i="18"/>
  <c r="Q121" i="18" s="1"/>
  <c r="P122" i="18"/>
  <c r="Q122" i="18" s="1"/>
  <c r="P123" i="18"/>
  <c r="Q123" i="18" s="1"/>
  <c r="P124" i="18"/>
  <c r="Q124" i="18" s="1"/>
  <c r="P125" i="18"/>
  <c r="Q125" i="18" s="1"/>
  <c r="P126" i="18"/>
  <c r="Q126" i="18" s="1"/>
  <c r="P127" i="18"/>
  <c r="Q127" i="18" s="1"/>
  <c r="P128" i="18"/>
  <c r="Q128" i="18" s="1"/>
  <c r="P129" i="18"/>
  <c r="Q129" i="18" s="1"/>
  <c r="P130" i="18"/>
  <c r="Q130" i="18" s="1"/>
  <c r="P131" i="18"/>
  <c r="Q131" i="18" s="1"/>
  <c r="P132" i="18"/>
  <c r="Q132" i="18" s="1"/>
  <c r="P133" i="18"/>
  <c r="Q133" i="18" s="1"/>
  <c r="P134" i="18"/>
  <c r="Q134" i="18" s="1"/>
  <c r="P135" i="18"/>
  <c r="Q135" i="18" s="1"/>
  <c r="P136" i="18"/>
  <c r="Q136" i="18" s="1"/>
  <c r="P137" i="18"/>
  <c r="Q137" i="18" s="1"/>
  <c r="P138" i="18"/>
  <c r="Q138" i="18" s="1"/>
  <c r="P139" i="18"/>
  <c r="Q139" i="18" s="1"/>
  <c r="P140" i="18"/>
  <c r="Q140" i="18" s="1"/>
  <c r="P141" i="18"/>
  <c r="Q141" i="18" s="1"/>
  <c r="P142" i="18"/>
  <c r="Q142" i="18" s="1"/>
  <c r="P143" i="18"/>
  <c r="Q143" i="18" s="1"/>
  <c r="P144" i="18"/>
  <c r="Q144" i="18" s="1"/>
  <c r="P145" i="18"/>
  <c r="Q145" i="18" s="1"/>
  <c r="P146" i="18"/>
  <c r="Q146" i="18" s="1"/>
  <c r="P147" i="18"/>
  <c r="Q147" i="18" s="1"/>
  <c r="P148" i="18"/>
  <c r="Q148" i="18" s="1"/>
  <c r="P149" i="18"/>
  <c r="Q149" i="18" s="1"/>
  <c r="P150" i="18"/>
  <c r="Q150" i="18" s="1"/>
  <c r="P151" i="18"/>
  <c r="Q151" i="18" s="1"/>
  <c r="P152" i="18"/>
  <c r="Q152" i="18" s="1"/>
  <c r="P153" i="18"/>
  <c r="Q153" i="18" s="1"/>
  <c r="P154" i="18"/>
  <c r="Q154" i="18" s="1"/>
  <c r="P155" i="18"/>
  <c r="Q155" i="18" s="1"/>
  <c r="P156" i="18"/>
  <c r="Q156" i="18" s="1"/>
  <c r="P157" i="18"/>
  <c r="Q157" i="18" s="1"/>
  <c r="P158" i="18"/>
  <c r="Q158" i="18" s="1"/>
  <c r="P159" i="18"/>
  <c r="Q159" i="18" s="1"/>
  <c r="P160" i="18"/>
  <c r="Q160" i="18" s="1"/>
  <c r="P161" i="18"/>
  <c r="Q161" i="18" s="1"/>
  <c r="P162" i="18"/>
  <c r="Q162" i="18" s="1"/>
  <c r="P163" i="18"/>
  <c r="Q163" i="18" s="1"/>
  <c r="P164" i="18"/>
  <c r="Q164" i="18" s="1"/>
  <c r="P165" i="18"/>
  <c r="Q165" i="18" s="1"/>
  <c r="P166" i="18"/>
  <c r="Q166" i="18" s="1"/>
  <c r="P167" i="18"/>
  <c r="Q167" i="18" s="1"/>
  <c r="P168" i="18"/>
  <c r="Q168" i="18" s="1"/>
  <c r="P169" i="18"/>
  <c r="Q169" i="18" s="1"/>
  <c r="P170" i="18"/>
  <c r="Q170" i="18" s="1"/>
  <c r="P171" i="18"/>
  <c r="Q171" i="18" s="1"/>
  <c r="P172" i="18"/>
  <c r="Q172" i="18" s="1"/>
  <c r="P173" i="18"/>
  <c r="Q173" i="18" s="1"/>
  <c r="P174" i="18"/>
  <c r="Q174" i="18" s="1"/>
  <c r="P175" i="18"/>
  <c r="Q175" i="18" s="1"/>
  <c r="P176" i="18"/>
  <c r="Q176" i="18" s="1"/>
  <c r="P177" i="18"/>
  <c r="Q177" i="18" s="1"/>
  <c r="P178" i="18"/>
  <c r="Q178" i="18" s="1"/>
  <c r="P179" i="18"/>
  <c r="Q179" i="18" s="1"/>
  <c r="P180" i="18"/>
  <c r="Q180" i="18" s="1"/>
  <c r="P181" i="18"/>
  <c r="Q181" i="18" s="1"/>
  <c r="P182" i="18"/>
  <c r="Q182" i="18" s="1"/>
  <c r="P183" i="18"/>
  <c r="Q183" i="18" s="1"/>
  <c r="P184" i="18"/>
  <c r="Q184" i="18" s="1"/>
  <c r="P185" i="18"/>
  <c r="Q185" i="18" s="1"/>
  <c r="P186" i="18"/>
  <c r="Q186" i="18" s="1"/>
  <c r="P187" i="18"/>
  <c r="Q187" i="18" s="1"/>
  <c r="P188" i="18"/>
  <c r="Q188" i="18" s="1"/>
  <c r="P189" i="18"/>
  <c r="Q189" i="18" s="1"/>
  <c r="P190" i="18"/>
  <c r="Q190" i="18" s="1"/>
  <c r="P191" i="18"/>
  <c r="Q191" i="18" s="1"/>
  <c r="P192" i="18"/>
  <c r="Q192" i="18" s="1"/>
  <c r="P193" i="18"/>
  <c r="Q193" i="18" s="1"/>
  <c r="P194" i="18"/>
  <c r="Q194" i="18" s="1"/>
  <c r="P195" i="18"/>
  <c r="Q195" i="18" s="1"/>
  <c r="P196" i="18"/>
  <c r="Q196" i="18" s="1"/>
  <c r="P197" i="18"/>
  <c r="Q197" i="18" s="1"/>
  <c r="P198" i="18"/>
  <c r="Q198" i="18" s="1"/>
  <c r="P199" i="18"/>
  <c r="Q199" i="18" s="1"/>
  <c r="P200" i="18"/>
  <c r="Q200" i="18" s="1"/>
  <c r="P201" i="18"/>
  <c r="Q201" i="18" s="1"/>
  <c r="P202" i="18"/>
  <c r="Q202" i="18" s="1"/>
  <c r="P203" i="18"/>
  <c r="Q203" i="18" s="1"/>
  <c r="P204" i="18"/>
  <c r="Q204" i="18" s="1"/>
  <c r="P205" i="18"/>
  <c r="Q205" i="18" s="1"/>
  <c r="P206" i="18"/>
  <c r="Q206" i="18" s="1"/>
  <c r="P207" i="18"/>
  <c r="Q207" i="18" s="1"/>
  <c r="P208" i="18"/>
  <c r="Q208" i="18" s="1"/>
  <c r="P209" i="18"/>
  <c r="Q209" i="18" s="1"/>
  <c r="P210" i="18"/>
  <c r="Q210" i="18" s="1"/>
  <c r="P211" i="18"/>
  <c r="Q211" i="18" s="1"/>
  <c r="P212" i="18"/>
  <c r="Q212" i="18" s="1"/>
  <c r="P213" i="18"/>
  <c r="Q213" i="18" s="1"/>
  <c r="P214" i="18"/>
  <c r="Q214" i="18" s="1"/>
  <c r="P215" i="18"/>
  <c r="Q215" i="18" s="1"/>
  <c r="P216" i="18"/>
  <c r="Q216" i="18" s="1"/>
  <c r="P217" i="18"/>
  <c r="Q217" i="18" s="1"/>
  <c r="P218" i="18"/>
  <c r="Q218" i="18" s="1"/>
  <c r="P219" i="18"/>
  <c r="Q219" i="18" s="1"/>
  <c r="P220" i="18"/>
  <c r="Q220" i="18" s="1"/>
  <c r="P221" i="18"/>
  <c r="Q221" i="18" s="1"/>
  <c r="P222" i="18"/>
  <c r="Q222" i="18" s="1"/>
  <c r="P223" i="18"/>
  <c r="Q223" i="18" s="1"/>
  <c r="P224" i="18"/>
  <c r="Q224" i="18" s="1"/>
  <c r="P225" i="18"/>
  <c r="Q225" i="18" s="1"/>
  <c r="P226" i="18"/>
  <c r="Q226" i="18" s="1"/>
  <c r="P227" i="18"/>
  <c r="Q227" i="18" s="1"/>
  <c r="P228" i="18"/>
  <c r="Q228" i="18" s="1"/>
  <c r="P229" i="18"/>
  <c r="Q229" i="18" s="1"/>
  <c r="P230" i="18"/>
  <c r="Q230" i="18" s="1"/>
  <c r="P231" i="18"/>
  <c r="Q231" i="18" s="1"/>
  <c r="P232" i="18"/>
  <c r="Q232" i="18" s="1"/>
  <c r="P233" i="18"/>
  <c r="Q233" i="18" s="1"/>
  <c r="P234" i="18"/>
  <c r="Q234" i="18" s="1"/>
  <c r="P235" i="18"/>
  <c r="Q235" i="18" s="1"/>
  <c r="P236" i="18"/>
  <c r="Q236" i="18" s="1"/>
  <c r="P237" i="18"/>
  <c r="Q237" i="18" s="1"/>
  <c r="P238" i="18"/>
  <c r="Q238" i="18" s="1"/>
  <c r="P239" i="18"/>
  <c r="Q239" i="18" s="1"/>
  <c r="P240" i="18"/>
  <c r="Q240" i="18" s="1"/>
  <c r="P241" i="18"/>
  <c r="Q241" i="18" s="1"/>
  <c r="P242" i="18"/>
  <c r="Q242" i="18" s="1"/>
  <c r="P243" i="18"/>
  <c r="Q243" i="18" s="1"/>
  <c r="P244" i="18"/>
  <c r="Q244" i="18" s="1"/>
  <c r="P245" i="18"/>
  <c r="Q245" i="18" s="1"/>
  <c r="P246" i="18"/>
  <c r="Q246" i="18" s="1"/>
  <c r="P247" i="18"/>
  <c r="Q247" i="18" s="1"/>
  <c r="P248" i="18"/>
  <c r="Q248" i="18" s="1"/>
  <c r="P249" i="18"/>
  <c r="Q249" i="18" s="1"/>
  <c r="P250" i="18"/>
  <c r="Q250" i="18" s="1"/>
  <c r="P251" i="18"/>
  <c r="Q251" i="18" s="1"/>
  <c r="P252" i="18"/>
  <c r="Q252" i="18" s="1"/>
  <c r="P253" i="18"/>
  <c r="Q253" i="18" s="1"/>
  <c r="P254" i="18"/>
  <c r="Q254" i="18" s="1"/>
  <c r="P255" i="18"/>
  <c r="Q255" i="18" s="1"/>
  <c r="P256" i="18"/>
  <c r="Q256" i="18" s="1"/>
  <c r="P257" i="18"/>
  <c r="Q257" i="18" s="1"/>
  <c r="P258" i="18"/>
  <c r="Q258" i="18" s="1"/>
  <c r="P259" i="18"/>
  <c r="Q259" i="18" s="1"/>
  <c r="P260" i="18"/>
  <c r="Q260" i="18" s="1"/>
  <c r="P261" i="18"/>
  <c r="Q261" i="18" s="1"/>
  <c r="P262" i="18"/>
  <c r="Q262" i="18" s="1"/>
  <c r="P263" i="18"/>
  <c r="Q263" i="18" s="1"/>
  <c r="P264" i="18"/>
  <c r="Q264" i="18" s="1"/>
  <c r="P265" i="18"/>
  <c r="Q265" i="18" s="1"/>
  <c r="P266" i="18"/>
  <c r="Q266" i="18" s="1"/>
  <c r="P267" i="18"/>
  <c r="Q267" i="18" s="1"/>
  <c r="P268" i="18"/>
  <c r="Q268" i="18" s="1"/>
  <c r="P269" i="18"/>
  <c r="Q269" i="18" s="1"/>
  <c r="P270" i="18"/>
  <c r="Q270" i="18" s="1"/>
  <c r="P271" i="18"/>
  <c r="Q271" i="18" s="1"/>
  <c r="P272" i="18"/>
  <c r="Q272" i="18" s="1"/>
  <c r="P273" i="18"/>
  <c r="Q273" i="18" s="1"/>
  <c r="P274" i="18"/>
  <c r="Q274" i="18" s="1"/>
  <c r="P275" i="18"/>
  <c r="Q275" i="18" s="1"/>
  <c r="P276" i="18"/>
  <c r="Q276" i="18" s="1"/>
  <c r="P277" i="18"/>
  <c r="Q277" i="18" s="1"/>
  <c r="P278" i="18"/>
  <c r="Q278" i="18" s="1"/>
  <c r="P279" i="18"/>
  <c r="Q279" i="18" s="1"/>
  <c r="P280" i="18"/>
  <c r="Q280" i="18" s="1"/>
  <c r="P281" i="18"/>
  <c r="Q281" i="18" s="1"/>
  <c r="P282" i="18"/>
  <c r="Q282" i="18" s="1"/>
  <c r="P283" i="18"/>
  <c r="Q283" i="18" s="1"/>
  <c r="P284" i="18"/>
  <c r="Q284" i="18" s="1"/>
  <c r="P285" i="18"/>
  <c r="Q285" i="18" s="1"/>
  <c r="P286" i="18"/>
  <c r="Q286" i="18" s="1"/>
  <c r="P287" i="18"/>
  <c r="Q287" i="18" s="1"/>
  <c r="P288" i="18"/>
  <c r="Q288" i="18" s="1"/>
  <c r="P289" i="18"/>
  <c r="Q289" i="18" s="1"/>
  <c r="P290" i="18"/>
  <c r="Q290" i="18" s="1"/>
  <c r="P291" i="18"/>
  <c r="Q291" i="18" s="1"/>
  <c r="P292" i="18"/>
  <c r="Q292" i="18" s="1"/>
  <c r="P293" i="18"/>
  <c r="Q293" i="18" s="1"/>
  <c r="P294" i="18"/>
  <c r="Q294" i="18" s="1"/>
  <c r="P295" i="18"/>
  <c r="Q295" i="18" s="1"/>
  <c r="P296" i="18"/>
  <c r="Q296" i="18" s="1"/>
  <c r="P297" i="18"/>
  <c r="Q297" i="18" s="1"/>
  <c r="P298" i="18"/>
  <c r="Q298" i="18" s="1"/>
  <c r="P299" i="18"/>
  <c r="Q299" i="18" s="1"/>
  <c r="P300" i="18"/>
  <c r="Q300" i="18" s="1"/>
  <c r="P301" i="18"/>
  <c r="Q301" i="18" s="1"/>
  <c r="P302" i="18"/>
  <c r="Q302" i="18" s="1"/>
  <c r="P303" i="18"/>
  <c r="Q303" i="18" s="1"/>
  <c r="P304" i="18"/>
  <c r="Q304" i="18" s="1"/>
  <c r="P305" i="18"/>
  <c r="Q305" i="18" s="1"/>
  <c r="P306" i="18"/>
  <c r="Q306" i="18" s="1"/>
  <c r="P307" i="18"/>
  <c r="Q307" i="18" s="1"/>
  <c r="P308" i="18"/>
  <c r="Q308" i="18" s="1"/>
  <c r="P309" i="18"/>
  <c r="Q309" i="18" s="1"/>
  <c r="P310" i="18"/>
  <c r="Q310" i="18" s="1"/>
  <c r="P311" i="18"/>
  <c r="Q311" i="18" s="1"/>
  <c r="P312" i="18"/>
  <c r="Q312" i="18" s="1"/>
  <c r="P313" i="18"/>
  <c r="Q313" i="18" s="1"/>
  <c r="P314" i="18"/>
  <c r="Q314" i="18" s="1"/>
  <c r="P315" i="18"/>
  <c r="Q315" i="18" s="1"/>
  <c r="P316" i="18"/>
  <c r="Q316" i="18" s="1"/>
  <c r="P317" i="18"/>
  <c r="Q317" i="18" s="1"/>
  <c r="P318" i="18"/>
  <c r="Q318" i="18" s="1"/>
  <c r="P319" i="18"/>
  <c r="Q319" i="18" s="1"/>
  <c r="P320" i="18"/>
  <c r="Q320" i="18" s="1"/>
  <c r="P321" i="18"/>
  <c r="Q321" i="18" s="1"/>
  <c r="P322" i="18"/>
  <c r="Q322" i="18" s="1"/>
  <c r="P323" i="18"/>
  <c r="Q323" i="18" s="1"/>
  <c r="P324" i="18"/>
  <c r="Q324" i="18" s="1"/>
  <c r="P325" i="18"/>
  <c r="Q325" i="18" s="1"/>
  <c r="P326" i="18"/>
  <c r="Q326" i="18" s="1"/>
  <c r="P327" i="18"/>
  <c r="Q327" i="18" s="1"/>
  <c r="P328" i="18"/>
  <c r="Q328" i="18" s="1"/>
  <c r="P329" i="18"/>
  <c r="Q329" i="18" s="1"/>
  <c r="P330" i="18"/>
  <c r="Q330" i="18" s="1"/>
  <c r="P331" i="18"/>
  <c r="Q331" i="18" s="1"/>
  <c r="P332" i="18"/>
  <c r="Q332" i="18" s="1"/>
  <c r="P333" i="18"/>
  <c r="Q333" i="18" s="1"/>
  <c r="P334" i="18"/>
  <c r="Q334" i="18" s="1"/>
  <c r="P335" i="18"/>
  <c r="Q335" i="18" s="1"/>
  <c r="P336" i="18"/>
  <c r="Q336" i="18" s="1"/>
  <c r="P337" i="18"/>
  <c r="Q337" i="18" s="1"/>
  <c r="P338" i="18"/>
  <c r="Q338" i="18" s="1"/>
  <c r="P339" i="18"/>
  <c r="Q339" i="18" s="1"/>
  <c r="P340" i="18"/>
  <c r="Q340" i="18" s="1"/>
  <c r="P341" i="18"/>
  <c r="Q341" i="18" s="1"/>
  <c r="P342" i="18"/>
  <c r="Q342" i="18" s="1"/>
  <c r="P343" i="18"/>
  <c r="Q343" i="18" s="1"/>
  <c r="P344" i="18"/>
  <c r="Q344" i="18" s="1"/>
  <c r="P345" i="18"/>
  <c r="Q345" i="18" s="1"/>
  <c r="P346" i="18"/>
  <c r="Q346" i="18" s="1"/>
  <c r="P347" i="18"/>
  <c r="Q347" i="18" s="1"/>
  <c r="P348" i="18"/>
  <c r="Q348" i="18" s="1"/>
  <c r="P349" i="18"/>
  <c r="Q349" i="18" s="1"/>
  <c r="P350" i="18"/>
  <c r="Q350" i="18" s="1"/>
  <c r="P351" i="18"/>
  <c r="Q351" i="18" s="1"/>
  <c r="P352" i="18"/>
  <c r="Q352" i="18" s="1"/>
  <c r="P353" i="18"/>
  <c r="Q353" i="18" s="1"/>
  <c r="P354" i="18"/>
  <c r="Q354" i="18" s="1"/>
  <c r="P355" i="18"/>
  <c r="Q355" i="18" s="1"/>
  <c r="P356" i="18"/>
  <c r="Q356" i="18" s="1"/>
  <c r="N8" i="16"/>
  <c r="N9" i="16"/>
  <c r="N10" i="16"/>
  <c r="N11" i="16"/>
  <c r="N12" i="16"/>
  <c r="N13" i="16"/>
  <c r="N14" i="16"/>
  <c r="N15" i="16"/>
  <c r="N16" i="16"/>
  <c r="O16" i="16" s="1"/>
  <c r="N17" i="16"/>
  <c r="O17" i="16" s="1"/>
  <c r="N18" i="16"/>
  <c r="O18" i="16" s="1"/>
  <c r="N19" i="16"/>
  <c r="O19" i="16" s="1"/>
  <c r="N20" i="16"/>
  <c r="O20" i="16" s="1"/>
  <c r="N21" i="16"/>
  <c r="O21" i="16" s="1"/>
  <c r="N22" i="16"/>
  <c r="O22" i="16" s="1"/>
  <c r="N23" i="16"/>
  <c r="O23" i="16" s="1"/>
  <c r="N24" i="16"/>
  <c r="O24" i="16" s="1"/>
  <c r="N25" i="16"/>
  <c r="O25" i="16" s="1"/>
  <c r="N26" i="16"/>
  <c r="O26" i="16" s="1"/>
  <c r="N27" i="16"/>
  <c r="O27" i="16" s="1"/>
  <c r="N28" i="16"/>
  <c r="O28" i="16" s="1"/>
  <c r="N29" i="16"/>
  <c r="O29" i="16" s="1"/>
  <c r="N30" i="16"/>
  <c r="O30" i="16" s="1"/>
  <c r="N31" i="16"/>
  <c r="O31" i="16" s="1"/>
  <c r="N32" i="16"/>
  <c r="O32" i="16" s="1"/>
  <c r="N33" i="16"/>
  <c r="O33" i="16" s="1"/>
  <c r="N34" i="16"/>
  <c r="O34" i="16" s="1"/>
  <c r="N35" i="16"/>
  <c r="O35" i="16" s="1"/>
  <c r="N36" i="16"/>
  <c r="O36" i="16" s="1"/>
  <c r="N37" i="16"/>
  <c r="O37" i="16" s="1"/>
  <c r="N38" i="16"/>
  <c r="O38" i="16" s="1"/>
  <c r="N39" i="16"/>
  <c r="O39" i="16" s="1"/>
  <c r="N40" i="16"/>
  <c r="O40" i="16" s="1"/>
  <c r="N41" i="16"/>
  <c r="O41" i="16" s="1"/>
  <c r="N42" i="16"/>
  <c r="O42" i="16" s="1"/>
  <c r="N43" i="16"/>
  <c r="O43" i="16" s="1"/>
  <c r="N44" i="16"/>
  <c r="O44" i="16" s="1"/>
  <c r="N45" i="16"/>
  <c r="O45" i="16" s="1"/>
  <c r="N46" i="16"/>
  <c r="O46" i="16" s="1"/>
  <c r="N47" i="16"/>
  <c r="O47" i="16" s="1"/>
  <c r="N48" i="16"/>
  <c r="O48" i="16" s="1"/>
  <c r="N49" i="16"/>
  <c r="O49" i="16" s="1"/>
  <c r="N50" i="16"/>
  <c r="O50" i="16" s="1"/>
  <c r="N51" i="16"/>
  <c r="O51" i="16" s="1"/>
  <c r="N52" i="16"/>
  <c r="O52" i="16" s="1"/>
  <c r="N53" i="16"/>
  <c r="O53" i="16" s="1"/>
  <c r="N54" i="16"/>
  <c r="O54" i="16" s="1"/>
  <c r="N55" i="16"/>
  <c r="O55" i="16" s="1"/>
  <c r="N56" i="16"/>
  <c r="O56" i="16" s="1"/>
  <c r="N57" i="16"/>
  <c r="O57" i="16" s="1"/>
  <c r="N58" i="16"/>
  <c r="O58" i="16" s="1"/>
  <c r="N59" i="16"/>
  <c r="O59" i="16" s="1"/>
  <c r="N60" i="16"/>
  <c r="O60" i="16" s="1"/>
  <c r="N61" i="16"/>
  <c r="O61" i="16" s="1"/>
  <c r="N62" i="16"/>
  <c r="O62" i="16" s="1"/>
  <c r="N63" i="16"/>
  <c r="O63" i="16" s="1"/>
  <c r="N64" i="16"/>
  <c r="O64" i="16" s="1"/>
  <c r="N65" i="16"/>
  <c r="O65" i="16" s="1"/>
  <c r="N66" i="16"/>
  <c r="O66" i="16" s="1"/>
  <c r="N67" i="16"/>
  <c r="O67" i="16" s="1"/>
  <c r="N68" i="16"/>
  <c r="O68" i="16" s="1"/>
  <c r="N69" i="16"/>
  <c r="O69" i="16" s="1"/>
  <c r="N70" i="16"/>
  <c r="O70" i="16" s="1"/>
  <c r="N71" i="16"/>
  <c r="O71" i="16" s="1"/>
  <c r="N72" i="16"/>
  <c r="O72" i="16" s="1"/>
  <c r="N73" i="16"/>
  <c r="O73" i="16" s="1"/>
  <c r="N74" i="16"/>
  <c r="O74" i="16" s="1"/>
  <c r="N75" i="16"/>
  <c r="O75" i="16" s="1"/>
  <c r="N76" i="16"/>
  <c r="O76" i="16" s="1"/>
  <c r="N77" i="16"/>
  <c r="O77" i="16" s="1"/>
  <c r="N78" i="16"/>
  <c r="O78" i="16" s="1"/>
  <c r="N79" i="16"/>
  <c r="O79" i="16" s="1"/>
  <c r="N80" i="16"/>
  <c r="O80" i="16" s="1"/>
  <c r="N81" i="16"/>
  <c r="O81" i="16" s="1"/>
  <c r="N82" i="16"/>
  <c r="O82" i="16" s="1"/>
  <c r="N83" i="16"/>
  <c r="O83" i="16" s="1"/>
  <c r="N84" i="16"/>
  <c r="O84" i="16" s="1"/>
  <c r="N85" i="16"/>
  <c r="O85" i="16" s="1"/>
  <c r="N86" i="16"/>
  <c r="O86" i="16" s="1"/>
  <c r="N87" i="16"/>
  <c r="O87" i="16" s="1"/>
  <c r="N88" i="16"/>
  <c r="O88" i="16" s="1"/>
  <c r="N89" i="16"/>
  <c r="O89" i="16" s="1"/>
  <c r="N90" i="16"/>
  <c r="O90" i="16" s="1"/>
  <c r="N91" i="16"/>
  <c r="O91" i="16" s="1"/>
  <c r="N92" i="16"/>
  <c r="O92" i="16" s="1"/>
  <c r="N93" i="16"/>
  <c r="O93" i="16" s="1"/>
  <c r="N94" i="16"/>
  <c r="O94" i="16" s="1"/>
  <c r="N95" i="16"/>
  <c r="O95" i="16" s="1"/>
  <c r="N96" i="16"/>
  <c r="O96" i="16" s="1"/>
  <c r="N97" i="16"/>
  <c r="O97" i="16" s="1"/>
  <c r="N98" i="16"/>
  <c r="O98" i="16" s="1"/>
  <c r="N99" i="16"/>
  <c r="O99" i="16" s="1"/>
  <c r="N100" i="16"/>
  <c r="O100" i="16" s="1"/>
  <c r="N101" i="16"/>
  <c r="O101" i="16" s="1"/>
  <c r="N102" i="16"/>
  <c r="O102" i="16" s="1"/>
  <c r="N103" i="16"/>
  <c r="O103" i="16" s="1"/>
  <c r="N104" i="16"/>
  <c r="O104" i="16" s="1"/>
  <c r="N105" i="16"/>
  <c r="O105" i="16" s="1"/>
  <c r="N106" i="16"/>
  <c r="O106" i="16" s="1"/>
  <c r="N107" i="16"/>
  <c r="O107" i="16" s="1"/>
  <c r="N108" i="16"/>
  <c r="O108" i="16" s="1"/>
  <c r="N109" i="16"/>
  <c r="O109" i="16" s="1"/>
  <c r="N110" i="16"/>
  <c r="O110" i="16" s="1"/>
  <c r="N111" i="16"/>
  <c r="O111" i="16" s="1"/>
  <c r="N112" i="16"/>
  <c r="O112" i="16" s="1"/>
  <c r="N113" i="16"/>
  <c r="O113" i="16" s="1"/>
  <c r="N114" i="16"/>
  <c r="O114" i="16" s="1"/>
  <c r="N115" i="16"/>
  <c r="O115" i="16" s="1"/>
  <c r="N116" i="16"/>
  <c r="O116" i="16" s="1"/>
  <c r="N117" i="16"/>
  <c r="O117" i="16" s="1"/>
  <c r="N118" i="16"/>
  <c r="O118" i="16" s="1"/>
  <c r="N119" i="16"/>
  <c r="O119" i="16" s="1"/>
  <c r="N120" i="16"/>
  <c r="O120" i="16" s="1"/>
  <c r="N121" i="16"/>
  <c r="O121" i="16" s="1"/>
  <c r="N122" i="16"/>
  <c r="O122" i="16" s="1"/>
  <c r="N123" i="16"/>
  <c r="O123" i="16" s="1"/>
  <c r="N124" i="16"/>
  <c r="O124" i="16" s="1"/>
  <c r="N125" i="16"/>
  <c r="O125" i="16" s="1"/>
  <c r="N126" i="16"/>
  <c r="O126" i="16" s="1"/>
  <c r="N127" i="16"/>
  <c r="O127" i="16" s="1"/>
  <c r="N128" i="16"/>
  <c r="O128" i="16" s="1"/>
  <c r="N129" i="16"/>
  <c r="O129" i="16" s="1"/>
  <c r="N130" i="16"/>
  <c r="O130" i="16" s="1"/>
  <c r="N131" i="16"/>
  <c r="O131" i="16" s="1"/>
  <c r="N132" i="16"/>
  <c r="O132" i="16" s="1"/>
  <c r="N133" i="16"/>
  <c r="O133" i="16" s="1"/>
  <c r="N134" i="16"/>
  <c r="O134" i="16" s="1"/>
  <c r="N135" i="16"/>
  <c r="O135" i="16" s="1"/>
  <c r="N136" i="16"/>
  <c r="O136" i="16" s="1"/>
  <c r="N137" i="16"/>
  <c r="O137" i="16" s="1"/>
  <c r="N138" i="16"/>
  <c r="O138" i="16" s="1"/>
  <c r="N139" i="16"/>
  <c r="O139" i="16" s="1"/>
  <c r="N140" i="16"/>
  <c r="O140" i="16" s="1"/>
  <c r="N141" i="16"/>
  <c r="O141" i="16" s="1"/>
  <c r="N142" i="16"/>
  <c r="O142" i="16" s="1"/>
  <c r="N143" i="16"/>
  <c r="O143" i="16" s="1"/>
  <c r="N144" i="16"/>
  <c r="O144" i="16" s="1"/>
  <c r="N145" i="16"/>
  <c r="O145" i="16" s="1"/>
  <c r="N146" i="16"/>
  <c r="O146" i="16" s="1"/>
  <c r="N147" i="16"/>
  <c r="O147" i="16" s="1"/>
  <c r="N148" i="16"/>
  <c r="O148" i="16" s="1"/>
  <c r="N149" i="16"/>
  <c r="O149" i="16" s="1"/>
  <c r="N150" i="16"/>
  <c r="O150" i="16" s="1"/>
  <c r="N151" i="16"/>
  <c r="O151" i="16" s="1"/>
  <c r="N152" i="16"/>
  <c r="O152" i="16" s="1"/>
  <c r="N153" i="16"/>
  <c r="O153" i="16" s="1"/>
  <c r="N154" i="16"/>
  <c r="O154" i="16" s="1"/>
  <c r="N155" i="16"/>
  <c r="O155" i="16" s="1"/>
  <c r="N156" i="16"/>
  <c r="O156" i="16" s="1"/>
  <c r="N157" i="16"/>
  <c r="O157" i="16" s="1"/>
  <c r="N158" i="16"/>
  <c r="O158" i="16" s="1"/>
  <c r="N159" i="16"/>
  <c r="O159" i="16" s="1"/>
  <c r="N160" i="16"/>
  <c r="O160" i="16" s="1"/>
  <c r="N161" i="16"/>
  <c r="O161" i="16" s="1"/>
  <c r="N162" i="16"/>
  <c r="O162" i="16" s="1"/>
  <c r="N163" i="16"/>
  <c r="O163" i="16" s="1"/>
  <c r="N164" i="16"/>
  <c r="O164" i="16" s="1"/>
  <c r="N165" i="16"/>
  <c r="O165" i="16" s="1"/>
  <c r="N166" i="16"/>
  <c r="O166" i="16" s="1"/>
  <c r="N167" i="16"/>
  <c r="O167" i="16" s="1"/>
  <c r="N168" i="16"/>
  <c r="O168" i="16" s="1"/>
  <c r="N169" i="16"/>
  <c r="O169" i="16" s="1"/>
  <c r="N170" i="16"/>
  <c r="O170" i="16" s="1"/>
  <c r="N171" i="16"/>
  <c r="O171" i="16" s="1"/>
  <c r="N172" i="16"/>
  <c r="O172" i="16" s="1"/>
  <c r="N173" i="16"/>
  <c r="O173" i="16" s="1"/>
  <c r="N174" i="16"/>
  <c r="O174" i="16" s="1"/>
  <c r="N175" i="16"/>
  <c r="O175" i="16" s="1"/>
  <c r="N176" i="16"/>
  <c r="O176" i="16" s="1"/>
  <c r="N177" i="16"/>
  <c r="O177" i="16" s="1"/>
  <c r="N178" i="16"/>
  <c r="O178" i="16" s="1"/>
  <c r="N179" i="16"/>
  <c r="O179" i="16" s="1"/>
  <c r="N180" i="16"/>
  <c r="O180" i="16" s="1"/>
  <c r="N181" i="16"/>
  <c r="O181" i="16" s="1"/>
  <c r="N182" i="16"/>
  <c r="O182" i="16" s="1"/>
  <c r="N183" i="16"/>
  <c r="O183" i="16" s="1"/>
  <c r="N184" i="16"/>
  <c r="O184" i="16" s="1"/>
  <c r="N185" i="16"/>
  <c r="O185" i="16" s="1"/>
  <c r="N186" i="16"/>
  <c r="O186" i="16" s="1"/>
  <c r="N187" i="16"/>
  <c r="O187" i="16" s="1"/>
  <c r="N188" i="16"/>
  <c r="O188" i="16" s="1"/>
  <c r="N189" i="16"/>
  <c r="O189" i="16" s="1"/>
  <c r="N190" i="16"/>
  <c r="O190" i="16" s="1"/>
  <c r="N191" i="16"/>
  <c r="O191" i="16" s="1"/>
  <c r="N192" i="16"/>
  <c r="O192" i="16" s="1"/>
  <c r="N193" i="16"/>
  <c r="O193" i="16" s="1"/>
  <c r="N194" i="16"/>
  <c r="O194" i="16" s="1"/>
  <c r="N195" i="16"/>
  <c r="O195" i="16" s="1"/>
  <c r="N196" i="16"/>
  <c r="O196" i="16" s="1"/>
  <c r="N197" i="16"/>
  <c r="O197" i="16" s="1"/>
  <c r="N198" i="16"/>
  <c r="O198" i="16" s="1"/>
  <c r="N199" i="16"/>
  <c r="O199" i="16" s="1"/>
  <c r="N200" i="16"/>
  <c r="O200" i="16" s="1"/>
  <c r="N201" i="16"/>
  <c r="O201" i="16" s="1"/>
  <c r="N202" i="16"/>
  <c r="O202" i="16" s="1"/>
  <c r="N203" i="16"/>
  <c r="O203" i="16" s="1"/>
  <c r="N204" i="16"/>
  <c r="O204" i="16" s="1"/>
  <c r="N205" i="16"/>
  <c r="O205" i="16" s="1"/>
  <c r="N206" i="16"/>
  <c r="O206" i="16" s="1"/>
  <c r="N207" i="16"/>
  <c r="O207" i="16" s="1"/>
  <c r="N208" i="16"/>
  <c r="O208" i="16" s="1"/>
  <c r="N209" i="16"/>
  <c r="O209" i="16" s="1"/>
  <c r="N210" i="16"/>
  <c r="O210" i="16" s="1"/>
  <c r="N211" i="16"/>
  <c r="O211" i="16" s="1"/>
  <c r="N212" i="16"/>
  <c r="O212" i="16" s="1"/>
  <c r="N213" i="16"/>
  <c r="O213" i="16" s="1"/>
  <c r="N214" i="16"/>
  <c r="O214" i="16" s="1"/>
  <c r="N215" i="16"/>
  <c r="O215" i="16" s="1"/>
  <c r="N216" i="16"/>
  <c r="O216" i="16" s="1"/>
  <c r="N217" i="16"/>
  <c r="O217" i="16" s="1"/>
  <c r="N218" i="16"/>
  <c r="O218" i="16" s="1"/>
  <c r="N219" i="16"/>
  <c r="O219" i="16" s="1"/>
  <c r="N220" i="16"/>
  <c r="O220" i="16" s="1"/>
  <c r="N221" i="16"/>
  <c r="O221" i="16" s="1"/>
  <c r="N222" i="16"/>
  <c r="O222" i="16" s="1"/>
  <c r="N223" i="16"/>
  <c r="O223" i="16" s="1"/>
  <c r="N224" i="16"/>
  <c r="O224" i="16" s="1"/>
  <c r="N225" i="16"/>
  <c r="O225" i="16" s="1"/>
  <c r="N226" i="16"/>
  <c r="O226" i="16" s="1"/>
  <c r="N227" i="16"/>
  <c r="O227" i="16" s="1"/>
  <c r="N228" i="16"/>
  <c r="O228" i="16" s="1"/>
  <c r="N229" i="16"/>
  <c r="O229" i="16" s="1"/>
  <c r="N230" i="16"/>
  <c r="O230" i="16" s="1"/>
  <c r="N231" i="16"/>
  <c r="O231" i="16" s="1"/>
  <c r="N232" i="16"/>
  <c r="O232" i="16" s="1"/>
  <c r="N233" i="16"/>
  <c r="O233" i="16" s="1"/>
  <c r="N234" i="16"/>
  <c r="O234" i="16" s="1"/>
  <c r="N235" i="16"/>
  <c r="O235" i="16" s="1"/>
  <c r="N236" i="16"/>
  <c r="O236" i="16" s="1"/>
  <c r="N237" i="16"/>
  <c r="O237" i="16" s="1"/>
  <c r="N238" i="16"/>
  <c r="O238" i="16" s="1"/>
  <c r="N239" i="16"/>
  <c r="O239" i="16" s="1"/>
  <c r="N240" i="16"/>
  <c r="O240" i="16" s="1"/>
  <c r="N241" i="16"/>
  <c r="O241" i="16" s="1"/>
  <c r="N242" i="16"/>
  <c r="O242" i="16" s="1"/>
  <c r="N243" i="16"/>
  <c r="O243" i="16" s="1"/>
  <c r="N244" i="16"/>
  <c r="O244" i="16" s="1"/>
  <c r="N245" i="16"/>
  <c r="O245" i="16" s="1"/>
  <c r="N246" i="16"/>
  <c r="O246" i="16" s="1"/>
  <c r="N247" i="16"/>
  <c r="O247" i="16" s="1"/>
  <c r="N248" i="16"/>
  <c r="O248" i="16" s="1"/>
  <c r="N249" i="16"/>
  <c r="O249" i="16" s="1"/>
  <c r="N250" i="16"/>
  <c r="O250" i="16" s="1"/>
  <c r="N251" i="16"/>
  <c r="O251" i="16" s="1"/>
  <c r="N252" i="16"/>
  <c r="O252" i="16" s="1"/>
  <c r="N253" i="16"/>
  <c r="O253" i="16" s="1"/>
  <c r="N254" i="16"/>
  <c r="O254" i="16" s="1"/>
  <c r="N255" i="16"/>
  <c r="O255" i="16" s="1"/>
  <c r="N256" i="16"/>
  <c r="O256" i="16" s="1"/>
  <c r="N257" i="16"/>
  <c r="O257" i="16" s="1"/>
  <c r="N258" i="16"/>
  <c r="O258" i="16" s="1"/>
  <c r="N259" i="16"/>
  <c r="O259" i="16" s="1"/>
  <c r="N260" i="16"/>
  <c r="O260" i="16" s="1"/>
  <c r="N261" i="16"/>
  <c r="O261" i="16" s="1"/>
  <c r="N262" i="16"/>
  <c r="O262" i="16" s="1"/>
  <c r="N263" i="16"/>
  <c r="O263" i="16" s="1"/>
  <c r="N264" i="16"/>
  <c r="O264" i="16" s="1"/>
  <c r="N265" i="16"/>
  <c r="O265" i="16" s="1"/>
  <c r="N266" i="16"/>
  <c r="O266" i="16" s="1"/>
  <c r="N267" i="16"/>
  <c r="O267" i="16" s="1"/>
  <c r="N268" i="16"/>
  <c r="O268" i="16" s="1"/>
  <c r="N269" i="16"/>
  <c r="O269" i="16" s="1"/>
  <c r="N270" i="16"/>
  <c r="O270" i="16" s="1"/>
  <c r="N271" i="16"/>
  <c r="O271" i="16" s="1"/>
  <c r="N272" i="16"/>
  <c r="O272" i="16" s="1"/>
  <c r="N273" i="16"/>
  <c r="O273" i="16" s="1"/>
  <c r="N274" i="16"/>
  <c r="O274" i="16" s="1"/>
  <c r="N275" i="16"/>
  <c r="O275" i="16" s="1"/>
  <c r="N276" i="16"/>
  <c r="O276" i="16" s="1"/>
  <c r="N277" i="16"/>
  <c r="O277" i="16" s="1"/>
  <c r="N278" i="16"/>
  <c r="O278" i="16" s="1"/>
  <c r="N279" i="16"/>
  <c r="O279" i="16" s="1"/>
  <c r="N280" i="16"/>
  <c r="O280" i="16" s="1"/>
  <c r="N281" i="16"/>
  <c r="O281" i="16" s="1"/>
  <c r="N282" i="16"/>
  <c r="O282" i="16" s="1"/>
  <c r="N283" i="16"/>
  <c r="O283" i="16" s="1"/>
  <c r="N284" i="16"/>
  <c r="O284" i="16" s="1"/>
  <c r="N285" i="16"/>
  <c r="O285" i="16" s="1"/>
  <c r="N286" i="16"/>
  <c r="O286" i="16" s="1"/>
  <c r="N287" i="16"/>
  <c r="O287" i="16" s="1"/>
  <c r="N288" i="16"/>
  <c r="O288" i="16" s="1"/>
  <c r="N289" i="16"/>
  <c r="O289" i="16" s="1"/>
  <c r="N290" i="16"/>
  <c r="O290" i="16" s="1"/>
  <c r="N291" i="16"/>
  <c r="O291" i="16" s="1"/>
  <c r="N292" i="16"/>
  <c r="O292" i="16" s="1"/>
  <c r="N293" i="16"/>
  <c r="O293" i="16" s="1"/>
  <c r="N294" i="16"/>
  <c r="O294" i="16" s="1"/>
  <c r="N295" i="16"/>
  <c r="O295" i="16" s="1"/>
  <c r="N296" i="16"/>
  <c r="O296" i="16" s="1"/>
  <c r="N297" i="16"/>
  <c r="O297" i="16" s="1"/>
  <c r="N298" i="16"/>
  <c r="O298" i="16" s="1"/>
  <c r="N299" i="16"/>
  <c r="O299" i="16" s="1"/>
  <c r="N300" i="16"/>
  <c r="O300" i="16" s="1"/>
  <c r="N301" i="16"/>
  <c r="O301" i="16" s="1"/>
  <c r="N302" i="16"/>
  <c r="O302" i="16" s="1"/>
  <c r="N303" i="16"/>
  <c r="O303" i="16" s="1"/>
  <c r="N304" i="16"/>
  <c r="O304" i="16" s="1"/>
  <c r="N305" i="16"/>
  <c r="O305" i="16" s="1"/>
  <c r="N306" i="16"/>
  <c r="O306" i="16" s="1"/>
  <c r="N307" i="16"/>
  <c r="O307" i="16" s="1"/>
  <c r="N308" i="16"/>
  <c r="O308" i="16" s="1"/>
  <c r="N309" i="16"/>
  <c r="O309" i="16" s="1"/>
  <c r="N310" i="16"/>
  <c r="O310" i="16" s="1"/>
  <c r="N311" i="16"/>
  <c r="O311" i="16" s="1"/>
  <c r="N312" i="16"/>
  <c r="O312" i="16" s="1"/>
  <c r="N313" i="16"/>
  <c r="O313" i="16" s="1"/>
  <c r="N314" i="16"/>
  <c r="O314" i="16" s="1"/>
  <c r="N315" i="16"/>
  <c r="O315" i="16" s="1"/>
  <c r="N316" i="16"/>
  <c r="O316" i="16" s="1"/>
  <c r="N317" i="16"/>
  <c r="O317" i="16" s="1"/>
  <c r="N318" i="16"/>
  <c r="O318" i="16" s="1"/>
  <c r="N319" i="16"/>
  <c r="O319" i="16" s="1"/>
  <c r="N320" i="16"/>
  <c r="O320" i="16" s="1"/>
  <c r="N321" i="16"/>
  <c r="O321" i="16" s="1"/>
  <c r="N322" i="16"/>
  <c r="O322" i="16" s="1"/>
  <c r="N323" i="16"/>
  <c r="O323" i="16" s="1"/>
  <c r="N324" i="16"/>
  <c r="O324" i="16" s="1"/>
  <c r="N325" i="16"/>
  <c r="O325" i="16" s="1"/>
  <c r="N326" i="16"/>
  <c r="O326" i="16" s="1"/>
  <c r="N327" i="16"/>
  <c r="O327" i="16" s="1"/>
  <c r="N328" i="16"/>
  <c r="O328" i="16" s="1"/>
  <c r="N329" i="16"/>
  <c r="O329" i="16" s="1"/>
  <c r="N330" i="16"/>
  <c r="O330" i="16" s="1"/>
  <c r="N331" i="16"/>
  <c r="O331" i="16" s="1"/>
  <c r="N332" i="16"/>
  <c r="O332" i="16" s="1"/>
  <c r="N333" i="16"/>
  <c r="O333" i="16" s="1"/>
  <c r="N334" i="16"/>
  <c r="O334" i="16" s="1"/>
  <c r="N335" i="16"/>
  <c r="O335" i="16" s="1"/>
  <c r="N336" i="16"/>
  <c r="O336" i="16" s="1"/>
  <c r="N337" i="16"/>
  <c r="O337" i="16" s="1"/>
  <c r="N338" i="16"/>
  <c r="O338" i="16" s="1"/>
  <c r="N339" i="16"/>
  <c r="O339" i="16" s="1"/>
  <c r="N340" i="16"/>
  <c r="O340" i="16" s="1"/>
  <c r="N341" i="16"/>
  <c r="O341" i="16" s="1"/>
  <c r="N342" i="16"/>
  <c r="O342" i="16" s="1"/>
  <c r="N343" i="16"/>
  <c r="O343" i="16" s="1"/>
  <c r="N344" i="16"/>
  <c r="O344" i="16" s="1"/>
  <c r="N345" i="16"/>
  <c r="O345" i="16" s="1"/>
  <c r="N346" i="16"/>
  <c r="O346" i="16" s="1"/>
  <c r="N347" i="16"/>
  <c r="O347" i="16" s="1"/>
  <c r="N348" i="16"/>
  <c r="O348" i="16" s="1"/>
  <c r="N349" i="16"/>
  <c r="O349" i="16" s="1"/>
  <c r="N350" i="16"/>
  <c r="O350" i="16" s="1"/>
  <c r="N351" i="16"/>
  <c r="O351" i="16" s="1"/>
  <c r="N352" i="16"/>
  <c r="O352" i="16" s="1"/>
  <c r="N353" i="16"/>
  <c r="O353" i="16" s="1"/>
  <c r="N354" i="16"/>
  <c r="O354" i="16" s="1"/>
  <c r="N355" i="16"/>
  <c r="O355" i="16" s="1"/>
  <c r="N356" i="16"/>
  <c r="O356" i="16" s="1"/>
  <c r="N357" i="16"/>
  <c r="O357" i="16" s="1"/>
  <c r="N358" i="16"/>
  <c r="O358" i="16" s="1"/>
  <c r="N359" i="16"/>
  <c r="O359" i="16" s="1"/>
  <c r="N360" i="16"/>
  <c r="O360" i="16" s="1"/>
  <c r="N361" i="16"/>
  <c r="O361" i="16" s="1"/>
  <c r="N362" i="16"/>
  <c r="O362" i="16" s="1"/>
  <c r="N363" i="16"/>
  <c r="O363" i="16" s="1"/>
  <c r="N364" i="16"/>
  <c r="O364" i="16" s="1"/>
  <c r="N365" i="16"/>
  <c r="O365" i="16" s="1"/>
  <c r="N366" i="16"/>
  <c r="O366" i="16" s="1"/>
  <c r="O7" i="16"/>
  <c r="H2" i="23"/>
  <c r="J2" i="19"/>
  <c r="I2" i="19"/>
  <c r="K2" i="20"/>
  <c r="J2" i="20"/>
  <c r="O2" i="17"/>
  <c r="N2" i="17"/>
  <c r="O2" i="27"/>
  <c r="N2" i="27"/>
  <c r="M2" i="18"/>
  <c r="L2" i="18"/>
  <c r="L2" i="16"/>
  <c r="K2" i="16"/>
  <c r="O15" i="16" l="1"/>
  <c r="R15" i="16"/>
  <c r="O14" i="16"/>
  <c r="R14" i="16"/>
  <c r="O13" i="16"/>
  <c r="R13" i="16"/>
  <c r="D8" i="26" s="1"/>
  <c r="D15" i="26" s="1"/>
  <c r="O12" i="16"/>
  <c r="R12" i="16"/>
  <c r="O11" i="16"/>
  <c r="R11" i="16"/>
  <c r="J8" i="26" s="1"/>
  <c r="J15" i="26" s="1"/>
  <c r="O10" i="16"/>
  <c r="R10" i="16"/>
  <c r="O9" i="16"/>
  <c r="R9" i="16"/>
  <c r="O8" i="16"/>
  <c r="N2" i="16" s="1"/>
  <c r="R8" i="16"/>
  <c r="G8" i="26" s="1"/>
  <c r="G15" i="26" s="1"/>
  <c r="P33" i="17"/>
  <c r="R33" i="17"/>
  <c r="P48" i="17"/>
  <c r="R48" i="17"/>
  <c r="P8" i="17"/>
  <c r="R8" i="17"/>
  <c r="P63" i="17"/>
  <c r="R63" i="17"/>
  <c r="P55" i="17"/>
  <c r="R55" i="17"/>
  <c r="P47" i="17"/>
  <c r="R47" i="17"/>
  <c r="P39" i="17"/>
  <c r="R39" i="17"/>
  <c r="P31" i="17"/>
  <c r="R31" i="17"/>
  <c r="P23" i="17"/>
  <c r="R23" i="17"/>
  <c r="P15" i="17"/>
  <c r="R15" i="17"/>
  <c r="P62" i="17"/>
  <c r="R62" i="17"/>
  <c r="P54" i="17"/>
  <c r="R54" i="17"/>
  <c r="P46" i="17"/>
  <c r="R46" i="17"/>
  <c r="P38" i="17"/>
  <c r="R38" i="17"/>
  <c r="P30" i="17"/>
  <c r="R30" i="17"/>
  <c r="P22" i="17"/>
  <c r="R22" i="17"/>
  <c r="P14" i="17"/>
  <c r="R14" i="17"/>
  <c r="P41" i="17"/>
  <c r="R41" i="17"/>
  <c r="P9" i="17"/>
  <c r="R9" i="17"/>
  <c r="P40" i="17"/>
  <c r="R40" i="17"/>
  <c r="P16" i="17"/>
  <c r="R16" i="17"/>
  <c r="P61" i="17"/>
  <c r="R61" i="17"/>
  <c r="P37" i="17"/>
  <c r="R37" i="17"/>
  <c r="P21" i="17"/>
  <c r="R21" i="17"/>
  <c r="P60" i="17"/>
  <c r="R60" i="17"/>
  <c r="P52" i="17"/>
  <c r="R52" i="17"/>
  <c r="P44" i="17"/>
  <c r="R44" i="17"/>
  <c r="P36" i="17"/>
  <c r="R36" i="17"/>
  <c r="P28" i="17"/>
  <c r="R28" i="17"/>
  <c r="P20" i="17"/>
  <c r="R20" i="17"/>
  <c r="P12" i="17"/>
  <c r="R12" i="17"/>
  <c r="P57" i="17"/>
  <c r="R57" i="17"/>
  <c r="P17" i="17"/>
  <c r="R17" i="17"/>
  <c r="P64" i="17"/>
  <c r="R64" i="17"/>
  <c r="P24" i="17"/>
  <c r="R24" i="17"/>
  <c r="P45" i="17"/>
  <c r="R45" i="17"/>
  <c r="P29" i="17"/>
  <c r="R29" i="17"/>
  <c r="P59" i="17"/>
  <c r="R59" i="17"/>
  <c r="P51" i="17"/>
  <c r="R51" i="17"/>
  <c r="P43" i="17"/>
  <c r="R43" i="17"/>
  <c r="P35" i="17"/>
  <c r="R35" i="17"/>
  <c r="P27" i="17"/>
  <c r="R27" i="17"/>
  <c r="P19" i="17"/>
  <c r="R19" i="17"/>
  <c r="P11" i="17"/>
  <c r="R11" i="17"/>
  <c r="P49" i="17"/>
  <c r="R49" i="17"/>
  <c r="P25" i="17"/>
  <c r="R25" i="17"/>
  <c r="P56" i="17"/>
  <c r="R56" i="17"/>
  <c r="P32" i="17"/>
  <c r="R32" i="17"/>
  <c r="P53" i="17"/>
  <c r="R53" i="17"/>
  <c r="P13" i="17"/>
  <c r="R13" i="17"/>
  <c r="P58" i="17"/>
  <c r="R58" i="17"/>
  <c r="P50" i="17"/>
  <c r="R50" i="17"/>
  <c r="P42" i="17"/>
  <c r="R42" i="17"/>
  <c r="P34" i="17"/>
  <c r="R34" i="17"/>
  <c r="P26" i="17"/>
  <c r="R26" i="17"/>
  <c r="P18" i="17"/>
  <c r="R18" i="17"/>
  <c r="P10" i="17"/>
  <c r="R10" i="17"/>
  <c r="P2" i="27"/>
  <c r="N2" i="18"/>
  <c r="M2" i="16"/>
  <c r="P2" i="17"/>
  <c r="L2" i="20"/>
  <c r="K2" i="19"/>
  <c r="K13" i="26"/>
  <c r="H13" i="26"/>
  <c r="E13" i="26"/>
  <c r="K12" i="26"/>
  <c r="H12" i="26"/>
  <c r="E12" i="26"/>
  <c r="K10" i="26"/>
  <c r="H10" i="26"/>
  <c r="E10" i="26"/>
  <c r="B10" i="26"/>
  <c r="K9" i="26"/>
  <c r="H9" i="26"/>
  <c r="E9" i="26"/>
  <c r="B9" i="26"/>
  <c r="L8" i="26"/>
  <c r="K8" i="26"/>
  <c r="I8" i="26"/>
  <c r="I15" i="26" s="1"/>
  <c r="H8" i="26"/>
  <c r="E8" i="26"/>
  <c r="C8" i="26"/>
  <c r="B8" i="26"/>
  <c r="M15" i="26"/>
  <c r="D8" i="2"/>
  <c r="C8" i="2"/>
  <c r="E26" i="2"/>
  <c r="D26" i="2"/>
  <c r="C26" i="2"/>
  <c r="B26" i="2"/>
  <c r="E25" i="2"/>
  <c r="D25" i="2"/>
  <c r="C25" i="2"/>
  <c r="B25" i="2"/>
  <c r="E24" i="2"/>
  <c r="D24" i="2"/>
  <c r="C24" i="2"/>
  <c r="B24" i="2"/>
  <c r="E23" i="2"/>
  <c r="D23" i="2"/>
  <c r="C23" i="2"/>
  <c r="B23" i="2"/>
  <c r="C22" i="2"/>
  <c r="D22" i="2"/>
  <c r="E22" i="2"/>
  <c r="B22" i="2"/>
  <c r="F27" i="2"/>
  <c r="C21" i="2"/>
  <c r="D21" i="2"/>
  <c r="E21" i="2"/>
  <c r="B21" i="2"/>
  <c r="E2" i="23"/>
  <c r="L2" i="19"/>
  <c r="D2" i="19"/>
  <c r="M2" i="20"/>
  <c r="D2" i="20"/>
  <c r="B2" i="27"/>
  <c r="Q2" i="27"/>
  <c r="O2" i="18"/>
  <c r="B2" i="18"/>
  <c r="C2"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C13" i="2"/>
  <c r="C10" i="2"/>
  <c r="B5" i="26" s="1"/>
  <c r="D10" i="2"/>
  <c r="C5" i="2"/>
  <c r="D5" i="2"/>
  <c r="C24" i="1"/>
  <c r="F8" i="26" l="1"/>
  <c r="F15" i="26" s="1"/>
  <c r="K15" i="26"/>
  <c r="F25" i="2"/>
  <c r="H15" i="26"/>
  <c r="F26" i="2"/>
  <c r="E15" i="26"/>
  <c r="F21" i="2"/>
  <c r="H5" i="26"/>
  <c r="K5" i="26"/>
  <c r="N11" i="26"/>
  <c r="E5" i="26"/>
  <c r="C15" i="26"/>
  <c r="N13" i="26"/>
  <c r="N12" i="26"/>
  <c r="N10" i="26"/>
  <c r="N9" i="26"/>
  <c r="N8" i="26"/>
  <c r="F24" i="2"/>
  <c r="D28" i="2"/>
  <c r="E28" i="2"/>
  <c r="C28" i="2"/>
  <c r="F23" i="2"/>
  <c r="B28" i="2"/>
  <c r="F22" i="2"/>
  <c r="B15" i="26" l="1"/>
  <c r="N15" i="26" s="1"/>
  <c r="F28" i="2"/>
  <c r="L11" i="26"/>
  <c r="L15" i="26" s="1"/>
  <c r="K7" i="17"/>
  <c r="B2" i="17" s="1"/>
  <c r="C11" i="2" s="1"/>
  <c r="C15" i="2" s="1"/>
  <c r="C16" i="2" s="1"/>
  <c r="P7" i="17" l="1"/>
  <c r="Q2" i="17" s="1"/>
  <c r="C12" i="2" s="1"/>
</calcChain>
</file>

<file path=xl/sharedStrings.xml><?xml version="1.0" encoding="utf-8"?>
<sst xmlns="http://schemas.openxmlformats.org/spreadsheetml/2006/main" count="1903" uniqueCount="1743">
  <si>
    <t>P0</t>
  </si>
  <si>
    <t>P1</t>
  </si>
  <si>
    <t>P2</t>
  </si>
  <si>
    <t>P3</t>
  </si>
  <si>
    <t>P4</t>
  </si>
  <si>
    <t>P5</t>
  </si>
  <si>
    <t>P6</t>
  </si>
  <si>
    <t>HU</t>
  </si>
  <si>
    <t>IS</t>
  </si>
  <si>
    <t>LI</t>
  </si>
  <si>
    <t>NO</t>
  </si>
  <si>
    <t>Total Eligible Expenditure</t>
  </si>
  <si>
    <t>Reference No.</t>
  </si>
  <si>
    <t>Financial Assessment Comments</t>
  </si>
  <si>
    <t>Partner No. (required)</t>
  </si>
  <si>
    <t>Name of activities</t>
  </si>
  <si>
    <t>Equipment</t>
  </si>
  <si>
    <t>Nature &amp; Specification</t>
  </si>
  <si>
    <t>Declared:</t>
  </si>
  <si>
    <t>Sub-Contracted Organisation</t>
  </si>
  <si>
    <t>C - 001</t>
  </si>
  <si>
    <t>C - 002</t>
  </si>
  <si>
    <t>C - 003</t>
  </si>
  <si>
    <t>C - 004</t>
  </si>
  <si>
    <t>C - 005</t>
  </si>
  <si>
    <t>C - 006</t>
  </si>
  <si>
    <t>C - 007</t>
  </si>
  <si>
    <t>C - 008</t>
  </si>
  <si>
    <t>C - 009</t>
  </si>
  <si>
    <t>C - 010</t>
  </si>
  <si>
    <t>C - 011</t>
  </si>
  <si>
    <t>C - 012</t>
  </si>
  <si>
    <t>C - 013</t>
  </si>
  <si>
    <t>C - 014</t>
  </si>
  <si>
    <t>C - 015</t>
  </si>
  <si>
    <t>C - 016</t>
  </si>
  <si>
    <t>C - 017</t>
  </si>
  <si>
    <t>C - 018</t>
  </si>
  <si>
    <t>C - 019</t>
  </si>
  <si>
    <t>C - 020</t>
  </si>
  <si>
    <t>C - 021</t>
  </si>
  <si>
    <t>C - 022</t>
  </si>
  <si>
    <t>C - 023</t>
  </si>
  <si>
    <t>C - 024</t>
  </si>
  <si>
    <t>C - 025</t>
  </si>
  <si>
    <t>C - 026</t>
  </si>
  <si>
    <t>C - 027</t>
  </si>
  <si>
    <t>C - 028</t>
  </si>
  <si>
    <t>C - 029</t>
  </si>
  <si>
    <t>C - 030</t>
  </si>
  <si>
    <t>C - 031</t>
  </si>
  <si>
    <t>C - 032</t>
  </si>
  <si>
    <t>C - 033</t>
  </si>
  <si>
    <t>C - 034</t>
  </si>
  <si>
    <t>C - 035</t>
  </si>
  <si>
    <t>C - 036</t>
  </si>
  <si>
    <t>C - 037</t>
  </si>
  <si>
    <t>C - 038</t>
  </si>
  <si>
    <t>C - 039</t>
  </si>
  <si>
    <t>C - 040</t>
  </si>
  <si>
    <t>C - 041</t>
  </si>
  <si>
    <t>C - 042</t>
  </si>
  <si>
    <t>C - 043</t>
  </si>
  <si>
    <t>C - 044</t>
  </si>
  <si>
    <t>C - 045</t>
  </si>
  <si>
    <t>C - 046</t>
  </si>
  <si>
    <t>C - 047</t>
  </si>
  <si>
    <t>C - 048</t>
  </si>
  <si>
    <t>C - 049</t>
  </si>
  <si>
    <t>C - 050</t>
  </si>
  <si>
    <t>C - 051</t>
  </si>
  <si>
    <t>C - 052</t>
  </si>
  <si>
    <t>C - 053</t>
  </si>
  <si>
    <t>C - 054</t>
  </si>
  <si>
    <t>C - 055</t>
  </si>
  <si>
    <t>C - 056</t>
  </si>
  <si>
    <t>C - 057</t>
  </si>
  <si>
    <t>C - 058</t>
  </si>
  <si>
    <t>C - 059</t>
  </si>
  <si>
    <t>C - 060</t>
  </si>
  <si>
    <t>C - 061</t>
  </si>
  <si>
    <t>C - 062</t>
  </si>
  <si>
    <t>C - 063</t>
  </si>
  <si>
    <t>C - 064</t>
  </si>
  <si>
    <t>C - 065</t>
  </si>
  <si>
    <t>C - 066</t>
  </si>
  <si>
    <t>C - 067</t>
  </si>
  <si>
    <t>C - 068</t>
  </si>
  <si>
    <t>C - 069</t>
  </si>
  <si>
    <t>C - 070</t>
  </si>
  <si>
    <t>D - 001</t>
  </si>
  <si>
    <t>D - 002</t>
  </si>
  <si>
    <t>D - 003</t>
  </si>
  <si>
    <t>D - 004</t>
  </si>
  <si>
    <t>D - 005</t>
  </si>
  <si>
    <t>D - 006</t>
  </si>
  <si>
    <t>D - 007</t>
  </si>
  <si>
    <t>D - 008</t>
  </si>
  <si>
    <t>D - 009</t>
  </si>
  <si>
    <t>D - 010</t>
  </si>
  <si>
    <t>D - 011</t>
  </si>
  <si>
    <t>D - 012</t>
  </si>
  <si>
    <t>D - 013</t>
  </si>
  <si>
    <t>D - 014</t>
  </si>
  <si>
    <t>D - 015</t>
  </si>
  <si>
    <t>D - 016</t>
  </si>
  <si>
    <t>D - 017</t>
  </si>
  <si>
    <t>D - 018</t>
  </si>
  <si>
    <t>D - 019</t>
  </si>
  <si>
    <t>D - 020</t>
  </si>
  <si>
    <t>D - 021</t>
  </si>
  <si>
    <t>D - 022</t>
  </si>
  <si>
    <t>D - 023</t>
  </si>
  <si>
    <t>D - 024</t>
  </si>
  <si>
    <t>D - 025</t>
  </si>
  <si>
    <t>D - 026</t>
  </si>
  <si>
    <t>D - 027</t>
  </si>
  <si>
    <t>D - 028</t>
  </si>
  <si>
    <t>D - 029</t>
  </si>
  <si>
    <t>D - 030</t>
  </si>
  <si>
    <t>D - 031</t>
  </si>
  <si>
    <t>D - 032</t>
  </si>
  <si>
    <t>D - 033</t>
  </si>
  <si>
    <t>D - 034</t>
  </si>
  <si>
    <t>D - 035</t>
  </si>
  <si>
    <t>D - 036</t>
  </si>
  <si>
    <t>D - 037</t>
  </si>
  <si>
    <t>D - 038</t>
  </si>
  <si>
    <t>D - 039</t>
  </si>
  <si>
    <t>D - 040</t>
  </si>
  <si>
    <t>D - 041</t>
  </si>
  <si>
    <t>D - 042</t>
  </si>
  <si>
    <t>D - 043</t>
  </si>
  <si>
    <t>D - 044</t>
  </si>
  <si>
    <t>D - 045</t>
  </si>
  <si>
    <t>D - 046</t>
  </si>
  <si>
    <t>D - 047</t>
  </si>
  <si>
    <t>D - 048</t>
  </si>
  <si>
    <t>D - 049</t>
  </si>
  <si>
    <t>D - 050</t>
  </si>
  <si>
    <t>D - 051</t>
  </si>
  <si>
    <t>D - 052</t>
  </si>
  <si>
    <t>D - 053</t>
  </si>
  <si>
    <t>D - 054</t>
  </si>
  <si>
    <t>D - 055</t>
  </si>
  <si>
    <t>D - 056</t>
  </si>
  <si>
    <t>D - 057</t>
  </si>
  <si>
    <t>D - 058</t>
  </si>
  <si>
    <t>E - 001</t>
  </si>
  <si>
    <t>E - 002</t>
  </si>
  <si>
    <t>E - 003</t>
  </si>
  <si>
    <t>E - 004</t>
  </si>
  <si>
    <t>E - 005</t>
  </si>
  <si>
    <t>E - 006</t>
  </si>
  <si>
    <t>E - 007</t>
  </si>
  <si>
    <t>E - 008</t>
  </si>
  <si>
    <t>E - 009</t>
  </si>
  <si>
    <t>E - 010</t>
  </si>
  <si>
    <t>E - 011</t>
  </si>
  <si>
    <t>E - 012</t>
  </si>
  <si>
    <t>E - 013</t>
  </si>
  <si>
    <t>E - 014</t>
  </si>
  <si>
    <t>E - 015</t>
  </si>
  <si>
    <t>E - 016</t>
  </si>
  <si>
    <t>E - 017</t>
  </si>
  <si>
    <t>E - 018</t>
  </si>
  <si>
    <t>E - 019</t>
  </si>
  <si>
    <t>E - 020</t>
  </si>
  <si>
    <t>E - 021</t>
  </si>
  <si>
    <t>E - 022</t>
  </si>
  <si>
    <t>E - 023</t>
  </si>
  <si>
    <t>E - 024</t>
  </si>
  <si>
    <t>E - 025</t>
  </si>
  <si>
    <t>E - 026</t>
  </si>
  <si>
    <t>E - 027</t>
  </si>
  <si>
    <t>E - 028</t>
  </si>
  <si>
    <t>E - 029</t>
  </si>
  <si>
    <t>E - 030</t>
  </si>
  <si>
    <t>E - 031</t>
  </si>
  <si>
    <t>E - 032</t>
  </si>
  <si>
    <t>E - 033</t>
  </si>
  <si>
    <t>E - 034</t>
  </si>
  <si>
    <t>E - 035</t>
  </si>
  <si>
    <t>E - 036</t>
  </si>
  <si>
    <t>E - 037</t>
  </si>
  <si>
    <t>E - 038</t>
  </si>
  <si>
    <t>E - 039</t>
  </si>
  <si>
    <t>E - 040</t>
  </si>
  <si>
    <t>E - 041</t>
  </si>
  <si>
    <t>E - 042</t>
  </si>
  <si>
    <t>E - 043</t>
  </si>
  <si>
    <t>E - 044</t>
  </si>
  <si>
    <t>E - 045</t>
  </si>
  <si>
    <t>E - 046</t>
  </si>
  <si>
    <t>E - 047</t>
  </si>
  <si>
    <t>E - 048</t>
  </si>
  <si>
    <t>E - 049</t>
  </si>
  <si>
    <t>E - 050</t>
  </si>
  <si>
    <t>E - 051</t>
  </si>
  <si>
    <t>E - 052</t>
  </si>
  <si>
    <t>E - 053</t>
  </si>
  <si>
    <t>E - 054</t>
  </si>
  <si>
    <t>E - 055</t>
  </si>
  <si>
    <t>E - 056</t>
  </si>
  <si>
    <t>E - 057</t>
  </si>
  <si>
    <t>E - 058</t>
  </si>
  <si>
    <t>F - 001</t>
  </si>
  <si>
    <t>F - 002</t>
  </si>
  <si>
    <t>F - 003</t>
  </si>
  <si>
    <t>F - 004</t>
  </si>
  <si>
    <t>F - 005</t>
  </si>
  <si>
    <t>F - 006</t>
  </si>
  <si>
    <t>F - 007</t>
  </si>
  <si>
    <t>F - 008</t>
  </si>
  <si>
    <t>F - 009</t>
  </si>
  <si>
    <t>F - 010</t>
  </si>
  <si>
    <t>F - 011</t>
  </si>
  <si>
    <t>F - 012</t>
  </si>
  <si>
    <t>F - 013</t>
  </si>
  <si>
    <t>F - 014</t>
  </si>
  <si>
    <t>F - 015</t>
  </si>
  <si>
    <t>F - 016</t>
  </si>
  <si>
    <t>F - 017</t>
  </si>
  <si>
    <t>F - 018</t>
  </si>
  <si>
    <t>F - 019</t>
  </si>
  <si>
    <t>F - 020</t>
  </si>
  <si>
    <t>F - 021</t>
  </si>
  <si>
    <t>F - 022</t>
  </si>
  <si>
    <t>F - 023</t>
  </si>
  <si>
    <t>F - 024</t>
  </si>
  <si>
    <t>F - 025</t>
  </si>
  <si>
    <t>F - 026</t>
  </si>
  <si>
    <t>F - 027</t>
  </si>
  <si>
    <t>F - 028</t>
  </si>
  <si>
    <t>F - 029</t>
  </si>
  <si>
    <t>F - 030</t>
  </si>
  <si>
    <t>F - 031</t>
  </si>
  <si>
    <t>F - 032</t>
  </si>
  <si>
    <t>F - 033</t>
  </si>
  <si>
    <t>F - 034</t>
  </si>
  <si>
    <t>F - 035</t>
  </si>
  <si>
    <t>F - 036</t>
  </si>
  <si>
    <t>F - 037</t>
  </si>
  <si>
    <t>F - 038</t>
  </si>
  <si>
    <t>F - 039</t>
  </si>
  <si>
    <t>F - 040</t>
  </si>
  <si>
    <t>F - 041</t>
  </si>
  <si>
    <t>F - 042</t>
  </si>
  <si>
    <t>F - 043</t>
  </si>
  <si>
    <t>F - 044</t>
  </si>
  <si>
    <t>F - 045</t>
  </si>
  <si>
    <t>F - 046</t>
  </si>
  <si>
    <t>F - 047</t>
  </si>
  <si>
    <t>F - 048</t>
  </si>
  <si>
    <t>F - 049</t>
  </si>
  <si>
    <t>F - 050</t>
  </si>
  <si>
    <t>F - 051</t>
  </si>
  <si>
    <t>F - 052</t>
  </si>
  <si>
    <t>F - 053</t>
  </si>
  <si>
    <t>F - 054</t>
  </si>
  <si>
    <t>F - 055</t>
  </si>
  <si>
    <t>F - 056</t>
  </si>
  <si>
    <t>F - 057</t>
  </si>
  <si>
    <t>F - 058</t>
  </si>
  <si>
    <t>G - 001</t>
  </si>
  <si>
    <t>G - 002</t>
  </si>
  <si>
    <t>G - 003</t>
  </si>
  <si>
    <t>G - 004</t>
  </si>
  <si>
    <t>G - 005</t>
  </si>
  <si>
    <t>G - 006</t>
  </si>
  <si>
    <t>G - 007</t>
  </si>
  <si>
    <t>G - 008</t>
  </si>
  <si>
    <t>G - 009</t>
  </si>
  <si>
    <t>G - 010</t>
  </si>
  <si>
    <t>G - 011</t>
  </si>
  <si>
    <t>G - 012</t>
  </si>
  <si>
    <t>G - 013</t>
  </si>
  <si>
    <t>G - 014</t>
  </si>
  <si>
    <t>G - 015</t>
  </si>
  <si>
    <t>G - 016</t>
  </si>
  <si>
    <t>G - 017</t>
  </si>
  <si>
    <t>G - 018</t>
  </si>
  <si>
    <t>G - 019</t>
  </si>
  <si>
    <t>G - 020</t>
  </si>
  <si>
    <t>G - 021</t>
  </si>
  <si>
    <t>G - 022</t>
  </si>
  <si>
    <t>G - 023</t>
  </si>
  <si>
    <t>G - 024</t>
  </si>
  <si>
    <t>G - 025</t>
  </si>
  <si>
    <t>G - 026</t>
  </si>
  <si>
    <t>G - 027</t>
  </si>
  <si>
    <t>G - 028</t>
  </si>
  <si>
    <t>G - 029</t>
  </si>
  <si>
    <t>G - 030</t>
  </si>
  <si>
    <t>G - 031</t>
  </si>
  <si>
    <t>G - 032</t>
  </si>
  <si>
    <t>G - 033</t>
  </si>
  <si>
    <t>G - 034</t>
  </si>
  <si>
    <t>G - 035</t>
  </si>
  <si>
    <t>G - 036</t>
  </si>
  <si>
    <t>G - 037</t>
  </si>
  <si>
    <t>G - 038</t>
  </si>
  <si>
    <t>G - 039</t>
  </si>
  <si>
    <t>G - 040</t>
  </si>
  <si>
    <t>G - 041</t>
  </si>
  <si>
    <t>G - 042</t>
  </si>
  <si>
    <t>G - 043</t>
  </si>
  <si>
    <t>G - 044</t>
  </si>
  <si>
    <t>G - 045</t>
  </si>
  <si>
    <t>G - 046</t>
  </si>
  <si>
    <t>G - 047</t>
  </si>
  <si>
    <t>G - 048</t>
  </si>
  <si>
    <t>G - 049</t>
  </si>
  <si>
    <t>G - 050</t>
  </si>
  <si>
    <t>G - 051</t>
  </si>
  <si>
    <t>G - 052</t>
  </si>
  <si>
    <t>G - 053</t>
  </si>
  <si>
    <t>G - 054</t>
  </si>
  <si>
    <t>G - 055</t>
  </si>
  <si>
    <t>G - 056</t>
  </si>
  <si>
    <t>G - 057</t>
  </si>
  <si>
    <t>G - 058</t>
  </si>
  <si>
    <t>G - 059</t>
  </si>
  <si>
    <t>G - 060</t>
  </si>
  <si>
    <t>G - 061</t>
  </si>
  <si>
    <t>G - 062</t>
  </si>
  <si>
    <t>G - 063</t>
  </si>
  <si>
    <t>G - 064</t>
  </si>
  <si>
    <t>G - 065</t>
  </si>
  <si>
    <t>G - 066</t>
  </si>
  <si>
    <t>G - 067</t>
  </si>
  <si>
    <t>G - 068</t>
  </si>
  <si>
    <t>G - 069</t>
  </si>
  <si>
    <t>G - 070</t>
  </si>
  <si>
    <t>G - 071</t>
  </si>
  <si>
    <t>G - 072</t>
  </si>
  <si>
    <t>G - 073</t>
  </si>
  <si>
    <t>G - 074</t>
  </si>
  <si>
    <t>G - 075</t>
  </si>
  <si>
    <t>G - 076</t>
  </si>
  <si>
    <t>G - 077</t>
  </si>
  <si>
    <t>G - 078</t>
  </si>
  <si>
    <t>G - 079</t>
  </si>
  <si>
    <t>G - 080</t>
  </si>
  <si>
    <t>G - 081</t>
  </si>
  <si>
    <t>G - 082</t>
  </si>
  <si>
    <t>G - 083</t>
  </si>
  <si>
    <t>G - 084</t>
  </si>
  <si>
    <t>G - 085</t>
  </si>
  <si>
    <t>G - 086</t>
  </si>
  <si>
    <t>G - 087</t>
  </si>
  <si>
    <t>G - 088</t>
  </si>
  <si>
    <t>G - 089</t>
  </si>
  <si>
    <t>G - 090</t>
  </si>
  <si>
    <t>G - 091</t>
  </si>
  <si>
    <t>G - 092</t>
  </si>
  <si>
    <t>G - 093</t>
  </si>
  <si>
    <t>G - 094</t>
  </si>
  <si>
    <t>G - 095</t>
  </si>
  <si>
    <t>G - 096</t>
  </si>
  <si>
    <t>G - 097</t>
  </si>
  <si>
    <t>G - 098</t>
  </si>
  <si>
    <t>G - 099</t>
  </si>
  <si>
    <t>G - 100</t>
  </si>
  <si>
    <t>Other Costs:</t>
  </si>
  <si>
    <t>TYPE OF COSTS</t>
  </si>
  <si>
    <t>TOTAL (€)</t>
  </si>
  <si>
    <t>Personnel Costs</t>
  </si>
  <si>
    <t xml:space="preserve">Tempus Közalapítvány </t>
  </si>
  <si>
    <t>Felsőoktatási csoport</t>
  </si>
  <si>
    <t>1438 Budapest 70. Pf. 508.</t>
  </si>
  <si>
    <t>egtalaposztondij@tpf.hu</t>
  </si>
  <si>
    <t>You are strongly advised to send your Report by registered post to ensure a record of postage. Additionally, you are advised to keep a copy of the full report, including any annexes.</t>
  </si>
  <si>
    <t xml:space="preserve"> Grant Agreement number: </t>
  </si>
  <si>
    <t>I, the undersigned, hereby declare that the information contained in this project report is accurate and in accordance with the facts. This information has been checked and approved by the partners involved in the activities set out in this report.</t>
  </si>
  <si>
    <t>Signature of the Beneficiary</t>
  </si>
  <si>
    <t>Seal/stamp of the organisation</t>
  </si>
  <si>
    <t xml:space="preserve"> </t>
  </si>
  <si>
    <t>Name and function in capital letters</t>
  </si>
  <si>
    <t>Project Identification</t>
  </si>
  <si>
    <t>Acronym</t>
  </si>
  <si>
    <t>Project reference number</t>
  </si>
  <si>
    <t>Grant agreement number</t>
  </si>
  <si>
    <t>Duration of the project</t>
  </si>
  <si>
    <t>Project Report made by</t>
  </si>
  <si>
    <t>E-mail, telephone</t>
  </si>
  <si>
    <t>Approved total budget of the project (100%)</t>
  </si>
  <si>
    <t>Supported budget in the grant agreement (90%)</t>
  </si>
  <si>
    <t>Partner institutions</t>
  </si>
  <si>
    <t>Code</t>
  </si>
  <si>
    <t>Country Code</t>
  </si>
  <si>
    <t>Please provide any further comments you may have concerning the status of the project budget</t>
  </si>
  <si>
    <t>Final report</t>
  </si>
  <si>
    <t>[1]</t>
  </si>
  <si>
    <t>Used amount (Euro) (100%)</t>
  </si>
  <si>
    <t>Used amount (%) (100%)</t>
  </si>
  <si>
    <t>Total Declared Expenditure</t>
  </si>
  <si>
    <t>Financial Assessment</t>
  </si>
  <si>
    <t>Responsible For Financial Assessment</t>
  </si>
  <si>
    <t>Responsible For Cheking Financial Assessment</t>
  </si>
  <si>
    <t>Date of Checking</t>
  </si>
  <si>
    <t>FINAL REPORT</t>
  </si>
  <si>
    <t>FINANCIAL ASSESSMENT RESULTS - FINAL REPORT</t>
  </si>
  <si>
    <t>Country code</t>
  </si>
  <si>
    <t>Amount of interim change (+/-)</t>
  </si>
  <si>
    <t>TOTAL Declared Expenditure (€)</t>
  </si>
  <si>
    <t>ASSESSMENT RESULTS</t>
  </si>
  <si>
    <t>Reported</t>
  </si>
  <si>
    <t>Eligible</t>
  </si>
  <si>
    <t>Ineligible</t>
  </si>
  <si>
    <t>% breakdown</t>
  </si>
  <si>
    <t>B - 001</t>
  </si>
  <si>
    <t>B - 002</t>
  </si>
  <si>
    <t>B - 003</t>
  </si>
  <si>
    <t>B - 004</t>
  </si>
  <si>
    <t>B - 005</t>
  </si>
  <si>
    <t>B - 006</t>
  </si>
  <si>
    <t>B - 007</t>
  </si>
  <si>
    <t>B - 008</t>
  </si>
  <si>
    <t>B - 009</t>
  </si>
  <si>
    <t>B - 010</t>
  </si>
  <si>
    <t>B - 011</t>
  </si>
  <si>
    <t>B - 012</t>
  </si>
  <si>
    <t>B - 013</t>
  </si>
  <si>
    <t>B - 014</t>
  </si>
  <si>
    <t>B - 015</t>
  </si>
  <si>
    <t>B - 016</t>
  </si>
  <si>
    <t>B - 017</t>
  </si>
  <si>
    <t>B - 018</t>
  </si>
  <si>
    <t>B - 019</t>
  </si>
  <si>
    <t>B - 020</t>
  </si>
  <si>
    <t>B - 021</t>
  </si>
  <si>
    <t>B - 022</t>
  </si>
  <si>
    <t>B - 023</t>
  </si>
  <si>
    <t>B - 024</t>
  </si>
  <si>
    <t>B - 025</t>
  </si>
  <si>
    <t>B - 026</t>
  </si>
  <si>
    <t>B - 027</t>
  </si>
  <si>
    <t>B - 028</t>
  </si>
  <si>
    <t>B - 029</t>
  </si>
  <si>
    <t>B - 030</t>
  </si>
  <si>
    <t>B - 031</t>
  </si>
  <si>
    <t>B - 032</t>
  </si>
  <si>
    <t>B - 033</t>
  </si>
  <si>
    <t>B - 034</t>
  </si>
  <si>
    <t>B - 035</t>
  </si>
  <si>
    <t>B - 036</t>
  </si>
  <si>
    <t>B - 037</t>
  </si>
  <si>
    <t>B - 038</t>
  </si>
  <si>
    <t>B - 039</t>
  </si>
  <si>
    <t>B - 040</t>
  </si>
  <si>
    <t>B - 041</t>
  </si>
  <si>
    <t>B - 042</t>
  </si>
  <si>
    <t>B - 043</t>
  </si>
  <si>
    <t>B - 044</t>
  </si>
  <si>
    <t>B - 045</t>
  </si>
  <si>
    <t>B - 046</t>
  </si>
  <si>
    <t>B - 047</t>
  </si>
  <si>
    <t>B - 048</t>
  </si>
  <si>
    <t>B - 049</t>
  </si>
  <si>
    <t>B - 050</t>
  </si>
  <si>
    <t>B - 051</t>
  </si>
  <si>
    <t>B - 052</t>
  </si>
  <si>
    <t>B - 053</t>
  </si>
  <si>
    <t>B - 054</t>
  </si>
  <si>
    <t>B - 055</t>
  </si>
  <si>
    <t>B - 056</t>
  </si>
  <si>
    <t>B - 057</t>
  </si>
  <si>
    <t>B - 058</t>
  </si>
  <si>
    <t>B - 059</t>
  </si>
  <si>
    <t>B - 060</t>
  </si>
  <si>
    <t>B - 061</t>
  </si>
  <si>
    <t>B - 062</t>
  </si>
  <si>
    <t>B - 063</t>
  </si>
  <si>
    <t>B - 064</t>
  </si>
  <si>
    <t>B - 065</t>
  </si>
  <si>
    <t>B - 066</t>
  </si>
  <si>
    <t>B - 067</t>
  </si>
  <si>
    <t>B - 068</t>
  </si>
  <si>
    <t>B - 069</t>
  </si>
  <si>
    <t>B - 070</t>
  </si>
  <si>
    <t>B - 071</t>
  </si>
  <si>
    <t>B - 072</t>
  </si>
  <si>
    <t>B - 073</t>
  </si>
  <si>
    <t>B - 074</t>
  </si>
  <si>
    <t>B - 075</t>
  </si>
  <si>
    <t>B - 076</t>
  </si>
  <si>
    <t>B - 077</t>
  </si>
  <si>
    <t>B - 078</t>
  </si>
  <si>
    <t>B - 079</t>
  </si>
  <si>
    <t>B - 080</t>
  </si>
  <si>
    <t>B - 081</t>
  </si>
  <si>
    <t>B - 082</t>
  </si>
  <si>
    <t>B - 083</t>
  </si>
  <si>
    <t>B - 084</t>
  </si>
  <si>
    <t>B - 085</t>
  </si>
  <si>
    <t>B - 086</t>
  </si>
  <si>
    <t>B - 087</t>
  </si>
  <si>
    <t>B - 088</t>
  </si>
  <si>
    <t>B - 089</t>
  </si>
  <si>
    <t>B - 090</t>
  </si>
  <si>
    <t>B - 091</t>
  </si>
  <si>
    <t>B - 092</t>
  </si>
  <si>
    <t>B - 093</t>
  </si>
  <si>
    <t>B - 094</t>
  </si>
  <si>
    <t>B - 095</t>
  </si>
  <si>
    <t>B - 096</t>
  </si>
  <si>
    <t>B - 097</t>
  </si>
  <si>
    <t>B - 098</t>
  </si>
  <si>
    <t>B - 099</t>
  </si>
  <si>
    <t>B - 100</t>
  </si>
  <si>
    <t>B - 101</t>
  </si>
  <si>
    <t>B - 102</t>
  </si>
  <si>
    <t>B - 103</t>
  </si>
  <si>
    <t>B - 104</t>
  </si>
  <si>
    <t>B - 105</t>
  </si>
  <si>
    <t>B - 106</t>
  </si>
  <si>
    <t>B - 107</t>
  </si>
  <si>
    <t>B - 108</t>
  </si>
  <si>
    <t>B - 109</t>
  </si>
  <si>
    <t>B - 110</t>
  </si>
  <si>
    <t>B - 111</t>
  </si>
  <si>
    <t>B - 112</t>
  </si>
  <si>
    <t>B - 113</t>
  </si>
  <si>
    <t>B - 114</t>
  </si>
  <si>
    <t>B - 115</t>
  </si>
  <si>
    <t>B - 116</t>
  </si>
  <si>
    <t>B - 117</t>
  </si>
  <si>
    <t>B - 118</t>
  </si>
  <si>
    <t>B - 119</t>
  </si>
  <si>
    <t>B - 120</t>
  </si>
  <si>
    <t>B - 121</t>
  </si>
  <si>
    <t>B - 122</t>
  </si>
  <si>
    <t>B - 123</t>
  </si>
  <si>
    <t>B - 124</t>
  </si>
  <si>
    <t>B - 125</t>
  </si>
  <si>
    <t>B - 126</t>
  </si>
  <si>
    <t>B - 127</t>
  </si>
  <si>
    <t>B - 128</t>
  </si>
  <si>
    <t>B - 129</t>
  </si>
  <si>
    <t>B - 130</t>
  </si>
  <si>
    <t>B - 131</t>
  </si>
  <si>
    <t>B - 132</t>
  </si>
  <si>
    <t>B - 133</t>
  </si>
  <si>
    <t>B - 134</t>
  </si>
  <si>
    <t>B - 135</t>
  </si>
  <si>
    <t>B - 136</t>
  </si>
  <si>
    <t>B - 137</t>
  </si>
  <si>
    <t>B - 138</t>
  </si>
  <si>
    <t>B - 139</t>
  </si>
  <si>
    <t>B - 140</t>
  </si>
  <si>
    <t>B - 141</t>
  </si>
  <si>
    <t>B - 142</t>
  </si>
  <si>
    <t>B - 143</t>
  </si>
  <si>
    <t>B - 144</t>
  </si>
  <si>
    <t>B - 145</t>
  </si>
  <si>
    <t>B - 146</t>
  </si>
  <si>
    <t>B - 147</t>
  </si>
  <si>
    <t>B - 148</t>
  </si>
  <si>
    <t>B - 149</t>
  </si>
  <si>
    <t>B - 150</t>
  </si>
  <si>
    <t>B - 151</t>
  </si>
  <si>
    <t>B - 152</t>
  </si>
  <si>
    <t>B - 153</t>
  </si>
  <si>
    <t>B - 154</t>
  </si>
  <si>
    <t>B - 155</t>
  </si>
  <si>
    <t>B - 156</t>
  </si>
  <si>
    <t>B - 157</t>
  </si>
  <si>
    <t>B - 158</t>
  </si>
  <si>
    <t>B - 159</t>
  </si>
  <si>
    <t>B - 160</t>
  </si>
  <si>
    <t>B - 161</t>
  </si>
  <si>
    <t>B - 162</t>
  </si>
  <si>
    <t>B - 163</t>
  </si>
  <si>
    <t>B - 164</t>
  </si>
  <si>
    <t>B - 165</t>
  </si>
  <si>
    <t>B - 166</t>
  </si>
  <si>
    <t>B - 167</t>
  </si>
  <si>
    <t>B - 168</t>
  </si>
  <si>
    <t>B - 169</t>
  </si>
  <si>
    <t>B - 170</t>
  </si>
  <si>
    <t>B - 171</t>
  </si>
  <si>
    <t>B - 172</t>
  </si>
  <si>
    <t>B - 173</t>
  </si>
  <si>
    <t>B - 174</t>
  </si>
  <si>
    <t>B - 175</t>
  </si>
  <si>
    <t>B - 176</t>
  </si>
  <si>
    <t>B - 177</t>
  </si>
  <si>
    <t>B - 178</t>
  </si>
  <si>
    <t>B - 179</t>
  </si>
  <si>
    <t>B - 180</t>
  </si>
  <si>
    <t>B - 181</t>
  </si>
  <si>
    <t>B - 182</t>
  </si>
  <si>
    <t>B - 183</t>
  </si>
  <si>
    <t>B - 184</t>
  </si>
  <si>
    <t>B - 185</t>
  </si>
  <si>
    <t>B - 186</t>
  </si>
  <si>
    <t>B - 187</t>
  </si>
  <si>
    <t>B - 188</t>
  </si>
  <si>
    <t>B - 189</t>
  </si>
  <si>
    <t>B - 190</t>
  </si>
  <si>
    <t>B - 191</t>
  </si>
  <si>
    <t>B - 192</t>
  </si>
  <si>
    <t>B - 193</t>
  </si>
  <si>
    <t>B - 194</t>
  </si>
  <si>
    <t>B - 195</t>
  </si>
  <si>
    <t>B - 196</t>
  </si>
  <si>
    <t>B - 197</t>
  </si>
  <si>
    <t>B - 198</t>
  </si>
  <si>
    <t>B - 199</t>
  </si>
  <si>
    <t>B - 200</t>
  </si>
  <si>
    <t>B - 201</t>
  </si>
  <si>
    <t>B - 202</t>
  </si>
  <si>
    <t>B - 203</t>
  </si>
  <si>
    <t>B - 204</t>
  </si>
  <si>
    <t>B - 205</t>
  </si>
  <si>
    <t>B - 206</t>
  </si>
  <si>
    <t>B - 207</t>
  </si>
  <si>
    <t>B - 208</t>
  </si>
  <si>
    <t>B - 209</t>
  </si>
  <si>
    <t>B - 210</t>
  </si>
  <si>
    <t>B - 211</t>
  </si>
  <si>
    <t>B - 212</t>
  </si>
  <si>
    <t>B - 213</t>
  </si>
  <si>
    <t>B - 214</t>
  </si>
  <si>
    <t>B - 215</t>
  </si>
  <si>
    <t>B - 216</t>
  </si>
  <si>
    <t>B - 217</t>
  </si>
  <si>
    <t>B - 218</t>
  </si>
  <si>
    <t>B - 219</t>
  </si>
  <si>
    <t>B - 220</t>
  </si>
  <si>
    <t>B - 221</t>
  </si>
  <si>
    <t>B - 222</t>
  </si>
  <si>
    <t>B - 223</t>
  </si>
  <si>
    <t>B - 224</t>
  </si>
  <si>
    <t>B - 225</t>
  </si>
  <si>
    <t>B - 226</t>
  </si>
  <si>
    <t>B - 227</t>
  </si>
  <si>
    <t>B - 228</t>
  </si>
  <si>
    <t>B - 229</t>
  </si>
  <si>
    <t>B - 230</t>
  </si>
  <si>
    <t>B - 231</t>
  </si>
  <si>
    <t>B - 232</t>
  </si>
  <si>
    <t>B - 233</t>
  </si>
  <si>
    <t>B - 234</t>
  </si>
  <si>
    <t>B - 235</t>
  </si>
  <si>
    <t>B - 236</t>
  </si>
  <si>
    <t>B - 237</t>
  </si>
  <si>
    <t>B - 238</t>
  </si>
  <si>
    <t>B - 239</t>
  </si>
  <si>
    <t>B - 240</t>
  </si>
  <si>
    <t>B - 241</t>
  </si>
  <si>
    <t>B - 242</t>
  </si>
  <si>
    <t>B - 243</t>
  </si>
  <si>
    <t>B - 244</t>
  </si>
  <si>
    <t>B - 245</t>
  </si>
  <si>
    <t>B - 246</t>
  </si>
  <si>
    <t>B - 247</t>
  </si>
  <si>
    <t>B - 248</t>
  </si>
  <si>
    <t>B - 249</t>
  </si>
  <si>
    <t>B - 250</t>
  </si>
  <si>
    <t>B - 251</t>
  </si>
  <si>
    <t>B - 252</t>
  </si>
  <si>
    <t>B - 253</t>
  </si>
  <si>
    <t>B - 254</t>
  </si>
  <si>
    <t>B - 255</t>
  </si>
  <si>
    <t>B - 256</t>
  </si>
  <si>
    <t>B - 257</t>
  </si>
  <si>
    <t>B - 258</t>
  </si>
  <si>
    <t>B - 259</t>
  </si>
  <si>
    <t>B - 260</t>
  </si>
  <si>
    <t>B - 261</t>
  </si>
  <si>
    <t>B - 262</t>
  </si>
  <si>
    <t>B - 263</t>
  </si>
  <si>
    <t>B - 264</t>
  </si>
  <si>
    <t>B - 265</t>
  </si>
  <si>
    <t>B - 266</t>
  </si>
  <si>
    <t>B - 267</t>
  </si>
  <si>
    <t>B - 268</t>
  </si>
  <si>
    <t>B - 269</t>
  </si>
  <si>
    <t>B - 270</t>
  </si>
  <si>
    <t>B - 271</t>
  </si>
  <si>
    <t>B - 272</t>
  </si>
  <si>
    <t>B - 273</t>
  </si>
  <si>
    <t>B - 274</t>
  </si>
  <si>
    <t>B - 275</t>
  </si>
  <si>
    <t>B - 276</t>
  </si>
  <si>
    <t>B - 277</t>
  </si>
  <si>
    <t>B - 278</t>
  </si>
  <si>
    <t>B - 279</t>
  </si>
  <si>
    <t>B - 280</t>
  </si>
  <si>
    <t>B - 281</t>
  </si>
  <si>
    <t>B - 282</t>
  </si>
  <si>
    <t>B - 283</t>
  </si>
  <si>
    <t>B - 284</t>
  </si>
  <si>
    <t>B - 285</t>
  </si>
  <si>
    <t>B - 286</t>
  </si>
  <si>
    <t>B - 287</t>
  </si>
  <si>
    <t>B - 288</t>
  </si>
  <si>
    <t>B - 289</t>
  </si>
  <si>
    <t>B - 290</t>
  </si>
  <si>
    <t>B - 291</t>
  </si>
  <si>
    <t>B - 292</t>
  </si>
  <si>
    <t>B - 293</t>
  </si>
  <si>
    <t>B - 294</t>
  </si>
  <si>
    <t>B - 295</t>
  </si>
  <si>
    <t>B - 296</t>
  </si>
  <si>
    <t>B - 297</t>
  </si>
  <si>
    <t>B - 298</t>
  </si>
  <si>
    <t>B - 299</t>
  </si>
  <si>
    <t>B - 300</t>
  </si>
  <si>
    <t>B - 301</t>
  </si>
  <si>
    <t>B - 302</t>
  </si>
  <si>
    <t>B - 303</t>
  </si>
  <si>
    <t>B - 304</t>
  </si>
  <si>
    <t>B - 305</t>
  </si>
  <si>
    <t>B - 306</t>
  </si>
  <si>
    <t>B - 307</t>
  </si>
  <si>
    <t>B - 308</t>
  </si>
  <si>
    <t>B - 309</t>
  </si>
  <si>
    <t>B - 310</t>
  </si>
  <si>
    <t>B - 311</t>
  </si>
  <si>
    <t>B - 312</t>
  </si>
  <si>
    <t>B - 313</t>
  </si>
  <si>
    <t>B - 314</t>
  </si>
  <si>
    <t>B - 315</t>
  </si>
  <si>
    <t>B - 316</t>
  </si>
  <si>
    <t>B - 317</t>
  </si>
  <si>
    <t>B - 318</t>
  </si>
  <si>
    <t>B - 319</t>
  </si>
  <si>
    <t>B - 320</t>
  </si>
  <si>
    <t>B - 321</t>
  </si>
  <si>
    <t>B - 322</t>
  </si>
  <si>
    <t>B - 323</t>
  </si>
  <si>
    <t>B - 324</t>
  </si>
  <si>
    <t>B - 325</t>
  </si>
  <si>
    <t>B - 326</t>
  </si>
  <si>
    <t>B - 327</t>
  </si>
  <si>
    <t>B - 328</t>
  </si>
  <si>
    <t>B - 329</t>
  </si>
  <si>
    <t>B - 330</t>
  </si>
  <si>
    <t>B - 331</t>
  </si>
  <si>
    <t>B - 332</t>
  </si>
  <si>
    <t>B - 333</t>
  </si>
  <si>
    <t>B - 334</t>
  </si>
  <si>
    <t>B - 335</t>
  </si>
  <si>
    <t>B - 336</t>
  </si>
  <si>
    <t>B - 337</t>
  </si>
  <si>
    <t>B - 338</t>
  </si>
  <si>
    <t>B - 339</t>
  </si>
  <si>
    <t>B - 340</t>
  </si>
  <si>
    <t>B - 341</t>
  </si>
  <si>
    <t>B - 342</t>
  </si>
  <si>
    <t>B - 343</t>
  </si>
  <si>
    <t>B - 344</t>
  </si>
  <si>
    <t>B - 345</t>
  </si>
  <si>
    <t>B - 346</t>
  </si>
  <si>
    <t>B - 347</t>
  </si>
  <si>
    <t>B - 348</t>
  </si>
  <si>
    <t>B - 349</t>
  </si>
  <si>
    <t>B - 350</t>
  </si>
  <si>
    <t>B - 351</t>
  </si>
  <si>
    <t>B - 352</t>
  </si>
  <si>
    <t>B - 353</t>
  </si>
  <si>
    <t>B - 354</t>
  </si>
  <si>
    <t>B - 355</t>
  </si>
  <si>
    <t>B - 356</t>
  </si>
  <si>
    <t>B - 357</t>
  </si>
  <si>
    <t>B - 358</t>
  </si>
  <si>
    <t>B - 359</t>
  </si>
  <si>
    <t>B - 360</t>
  </si>
  <si>
    <t>C - 071</t>
  </si>
  <si>
    <t>C - 072</t>
  </si>
  <si>
    <t>C - 073</t>
  </si>
  <si>
    <t>C - 074</t>
  </si>
  <si>
    <t>C - 075</t>
  </si>
  <si>
    <t>C - 076</t>
  </si>
  <si>
    <t>C - 077</t>
  </si>
  <si>
    <t>C - 078</t>
  </si>
  <si>
    <t>C - 079</t>
  </si>
  <si>
    <t>C - 080</t>
  </si>
  <si>
    <t>C - 081</t>
  </si>
  <si>
    <t>C - 082</t>
  </si>
  <si>
    <t>C - 083</t>
  </si>
  <si>
    <t>C - 084</t>
  </si>
  <si>
    <t>C - 085</t>
  </si>
  <si>
    <t>C - 086</t>
  </si>
  <si>
    <t>C - 087</t>
  </si>
  <si>
    <t>C - 088</t>
  </si>
  <si>
    <t>C - 089</t>
  </si>
  <si>
    <t>C - 090</t>
  </si>
  <si>
    <t>C - 091</t>
  </si>
  <si>
    <t>C - 092</t>
  </si>
  <si>
    <t>C - 093</t>
  </si>
  <si>
    <t>C - 094</t>
  </si>
  <si>
    <t>C - 095</t>
  </si>
  <si>
    <t>C - 096</t>
  </si>
  <si>
    <t>C - 097</t>
  </si>
  <si>
    <t>C - 098</t>
  </si>
  <si>
    <t>C - 099</t>
  </si>
  <si>
    <t>C - 100</t>
  </si>
  <si>
    <t>C - 101</t>
  </si>
  <si>
    <t>C - 102</t>
  </si>
  <si>
    <t>C - 103</t>
  </si>
  <si>
    <t>C - 104</t>
  </si>
  <si>
    <t>C - 105</t>
  </si>
  <si>
    <t>C - 106</t>
  </si>
  <si>
    <t>C - 107</t>
  </si>
  <si>
    <t>C - 108</t>
  </si>
  <si>
    <t>C - 109</t>
  </si>
  <si>
    <t>C - 110</t>
  </si>
  <si>
    <t>C - 111</t>
  </si>
  <si>
    <t>C - 112</t>
  </si>
  <si>
    <t>C - 113</t>
  </si>
  <si>
    <t>C - 114</t>
  </si>
  <si>
    <t>C - 115</t>
  </si>
  <si>
    <t>C - 116</t>
  </si>
  <si>
    <t>C - 117</t>
  </si>
  <si>
    <t>C - 118</t>
  </si>
  <si>
    <t>C - 119</t>
  </si>
  <si>
    <t>C - 120</t>
  </si>
  <si>
    <t>C - 121</t>
  </si>
  <si>
    <t>C - 122</t>
  </si>
  <si>
    <t>C - 123</t>
  </si>
  <si>
    <t>C - 124</t>
  </si>
  <si>
    <t>C - 125</t>
  </si>
  <si>
    <t>C - 126</t>
  </si>
  <si>
    <t>C - 127</t>
  </si>
  <si>
    <t>C - 128</t>
  </si>
  <si>
    <t>C - 129</t>
  </si>
  <si>
    <t>C - 130</t>
  </si>
  <si>
    <t>C - 131</t>
  </si>
  <si>
    <t>C - 132</t>
  </si>
  <si>
    <t>C - 133</t>
  </si>
  <si>
    <t>C - 134</t>
  </si>
  <si>
    <t>C - 135</t>
  </si>
  <si>
    <t>C - 136</t>
  </si>
  <si>
    <t>C - 137</t>
  </si>
  <si>
    <t>C - 138</t>
  </si>
  <si>
    <t>C - 139</t>
  </si>
  <si>
    <t>C - 140</t>
  </si>
  <si>
    <t>C - 141</t>
  </si>
  <si>
    <t>C - 142</t>
  </si>
  <si>
    <t>C - 143</t>
  </si>
  <si>
    <t>C - 144</t>
  </si>
  <si>
    <t>C - 145</t>
  </si>
  <si>
    <t>C - 146</t>
  </si>
  <si>
    <t>C - 147</t>
  </si>
  <si>
    <t>C - 148</t>
  </si>
  <si>
    <t>C - 149</t>
  </si>
  <si>
    <t>C - 150</t>
  </si>
  <si>
    <t>C - 151</t>
  </si>
  <si>
    <t>C - 152</t>
  </si>
  <si>
    <t>C - 153</t>
  </si>
  <si>
    <t>C - 154</t>
  </si>
  <si>
    <t>C - 155</t>
  </si>
  <si>
    <t>C - 156</t>
  </si>
  <si>
    <t>C - 157</t>
  </si>
  <si>
    <t>C - 158</t>
  </si>
  <si>
    <t>C - 159</t>
  </si>
  <si>
    <t>C - 160</t>
  </si>
  <si>
    <t>C - 161</t>
  </si>
  <si>
    <t>C - 162</t>
  </si>
  <si>
    <t>C - 163</t>
  </si>
  <si>
    <t>C - 164</t>
  </si>
  <si>
    <t>C - 165</t>
  </si>
  <si>
    <t>C - 166</t>
  </si>
  <si>
    <t>C - 167</t>
  </si>
  <si>
    <t>C - 168</t>
  </si>
  <si>
    <t>C - 169</t>
  </si>
  <si>
    <t>C - 170</t>
  </si>
  <si>
    <t>C - 171</t>
  </si>
  <si>
    <t>C - 172</t>
  </si>
  <si>
    <t>C - 173</t>
  </si>
  <si>
    <t>C - 174</t>
  </si>
  <si>
    <t>C - 175</t>
  </si>
  <si>
    <t>C - 176</t>
  </si>
  <si>
    <t>C - 177</t>
  </si>
  <si>
    <t>C - 178</t>
  </si>
  <si>
    <t>C - 179</t>
  </si>
  <si>
    <t>C - 180</t>
  </si>
  <si>
    <t>C - 181</t>
  </si>
  <si>
    <t>C - 182</t>
  </si>
  <si>
    <t>C - 183</t>
  </si>
  <si>
    <t>C - 184</t>
  </si>
  <si>
    <t>C - 185</t>
  </si>
  <si>
    <t>C - 186</t>
  </si>
  <si>
    <t>C - 187</t>
  </si>
  <si>
    <t>C - 188</t>
  </si>
  <si>
    <t>C - 189</t>
  </si>
  <si>
    <t>C - 190</t>
  </si>
  <si>
    <t>C - 191</t>
  </si>
  <si>
    <t>C - 192</t>
  </si>
  <si>
    <t>C - 193</t>
  </si>
  <si>
    <t>C - 194</t>
  </si>
  <si>
    <t>C - 195</t>
  </si>
  <si>
    <t>C - 196</t>
  </si>
  <si>
    <t>C - 197</t>
  </si>
  <si>
    <t>C - 198</t>
  </si>
  <si>
    <t>C - 199</t>
  </si>
  <si>
    <t>C - 200</t>
  </si>
  <si>
    <t>C - 201</t>
  </si>
  <si>
    <t>C - 202</t>
  </si>
  <si>
    <t>C - 203</t>
  </si>
  <si>
    <t>C - 204</t>
  </si>
  <si>
    <t>C - 205</t>
  </si>
  <si>
    <t>C - 206</t>
  </si>
  <si>
    <t>C - 207</t>
  </si>
  <si>
    <t>C - 208</t>
  </si>
  <si>
    <t>C - 209</t>
  </si>
  <si>
    <t>C - 210</t>
  </si>
  <si>
    <t>C - 211</t>
  </si>
  <si>
    <t>C - 212</t>
  </si>
  <si>
    <t>C - 213</t>
  </si>
  <si>
    <t>C - 214</t>
  </si>
  <si>
    <t>C - 215</t>
  </si>
  <si>
    <t>C - 216</t>
  </si>
  <si>
    <t>C - 217</t>
  </si>
  <si>
    <t>C - 218</t>
  </si>
  <si>
    <t>C - 219</t>
  </si>
  <si>
    <t>C - 220</t>
  </si>
  <si>
    <t>C - 221</t>
  </si>
  <si>
    <t>C - 222</t>
  </si>
  <si>
    <t>C - 223</t>
  </si>
  <si>
    <t>C - 224</t>
  </si>
  <si>
    <t>C - 225</t>
  </si>
  <si>
    <t>C - 226</t>
  </si>
  <si>
    <t>C - 227</t>
  </si>
  <si>
    <t>C - 228</t>
  </si>
  <si>
    <t>C - 229</t>
  </si>
  <si>
    <t>C - 230</t>
  </si>
  <si>
    <t>C - 231</t>
  </si>
  <si>
    <t>C - 232</t>
  </si>
  <si>
    <t>C - 233</t>
  </si>
  <si>
    <t>C - 234</t>
  </si>
  <si>
    <t>C - 235</t>
  </si>
  <si>
    <t>C - 236</t>
  </si>
  <si>
    <t>C - 237</t>
  </si>
  <si>
    <t>C - 238</t>
  </si>
  <si>
    <t>C - 239</t>
  </si>
  <si>
    <t>C - 240</t>
  </si>
  <si>
    <t>C - 241</t>
  </si>
  <si>
    <t>C - 242</t>
  </si>
  <si>
    <t>C - 243</t>
  </si>
  <si>
    <t>C - 244</t>
  </si>
  <si>
    <t>C - 245</t>
  </si>
  <si>
    <t>C - 246</t>
  </si>
  <si>
    <t>C - 247</t>
  </si>
  <si>
    <t>C - 248</t>
  </si>
  <si>
    <t>C - 249</t>
  </si>
  <si>
    <t>C - 250</t>
  </si>
  <si>
    <t>C - 251</t>
  </si>
  <si>
    <t>C - 252</t>
  </si>
  <si>
    <t>C - 253</t>
  </si>
  <si>
    <t>C - 254</t>
  </si>
  <si>
    <t>C - 255</t>
  </si>
  <si>
    <t>C - 256</t>
  </si>
  <si>
    <t>C - 257</t>
  </si>
  <si>
    <t>C - 258</t>
  </si>
  <si>
    <t>C - 259</t>
  </si>
  <si>
    <t>C - 260</t>
  </si>
  <si>
    <t>C - 261</t>
  </si>
  <si>
    <t>C - 262</t>
  </si>
  <si>
    <t>C - 263</t>
  </si>
  <si>
    <t>C - 264</t>
  </si>
  <si>
    <t>C - 265</t>
  </si>
  <si>
    <t>C - 266</t>
  </si>
  <si>
    <t>C - 267</t>
  </si>
  <si>
    <t>C - 268</t>
  </si>
  <si>
    <t>C - 269</t>
  </si>
  <si>
    <t>C - 270</t>
  </si>
  <si>
    <t>C - 271</t>
  </si>
  <si>
    <t>C - 272</t>
  </si>
  <si>
    <t>C - 273</t>
  </si>
  <si>
    <t>C - 274</t>
  </si>
  <si>
    <t>C - 275</t>
  </si>
  <si>
    <t>C - 276</t>
  </si>
  <si>
    <t>C - 277</t>
  </si>
  <si>
    <t>C - 278</t>
  </si>
  <si>
    <t>C - 279</t>
  </si>
  <si>
    <t>C - 280</t>
  </si>
  <si>
    <t>C - 281</t>
  </si>
  <si>
    <t>C - 282</t>
  </si>
  <si>
    <t>C - 283</t>
  </si>
  <si>
    <t>C - 284</t>
  </si>
  <si>
    <t>C - 285</t>
  </si>
  <si>
    <t>C - 286</t>
  </si>
  <si>
    <t>C - 287</t>
  </si>
  <si>
    <t>C - 288</t>
  </si>
  <si>
    <t>C - 289</t>
  </si>
  <si>
    <t>C - 290</t>
  </si>
  <si>
    <t>C - 291</t>
  </si>
  <si>
    <t>C - 292</t>
  </si>
  <si>
    <t>C - 293</t>
  </si>
  <si>
    <t>C - 294</t>
  </si>
  <si>
    <t>C - 295</t>
  </si>
  <si>
    <t>C - 296</t>
  </si>
  <si>
    <t>C - 297</t>
  </si>
  <si>
    <t>C - 298</t>
  </si>
  <si>
    <t>C - 299</t>
  </si>
  <si>
    <t>C - 300</t>
  </si>
  <si>
    <t>C - 301</t>
  </si>
  <si>
    <t>C - 302</t>
  </si>
  <si>
    <t>C - 303</t>
  </si>
  <si>
    <t>C - 304</t>
  </si>
  <si>
    <t>C - 305</t>
  </si>
  <si>
    <t>C - 306</t>
  </si>
  <si>
    <t>C - 307</t>
  </si>
  <si>
    <t>C - 308</t>
  </si>
  <si>
    <t>C - 309</t>
  </si>
  <si>
    <t>C - 310</t>
  </si>
  <si>
    <t>C - 311</t>
  </si>
  <si>
    <t>C - 312</t>
  </si>
  <si>
    <t>C - 313</t>
  </si>
  <si>
    <t>C - 314</t>
  </si>
  <si>
    <t>C - 315</t>
  </si>
  <si>
    <t>C - 316</t>
  </si>
  <si>
    <t>C - 317</t>
  </si>
  <si>
    <t>C - 318</t>
  </si>
  <si>
    <t>C - 319</t>
  </si>
  <si>
    <t>C - 320</t>
  </si>
  <si>
    <t>C - 321</t>
  </si>
  <si>
    <t>C - 322</t>
  </si>
  <si>
    <t>C - 323</t>
  </si>
  <si>
    <t>C - 324</t>
  </si>
  <si>
    <t>C - 325</t>
  </si>
  <si>
    <t>C - 326</t>
  </si>
  <si>
    <t>C - 327</t>
  </si>
  <si>
    <t>C - 328</t>
  </si>
  <si>
    <t>C - 329</t>
  </si>
  <si>
    <t>C - 330</t>
  </si>
  <si>
    <t>C - 331</t>
  </si>
  <si>
    <t>C - 332</t>
  </si>
  <si>
    <t>C - 333</t>
  </si>
  <si>
    <t>C - 334</t>
  </si>
  <si>
    <t>C - 335</t>
  </si>
  <si>
    <t>C - 336</t>
  </si>
  <si>
    <t>C - 337</t>
  </si>
  <si>
    <t>C - 338</t>
  </si>
  <si>
    <t>C - 339</t>
  </si>
  <si>
    <t>C - 340</t>
  </si>
  <si>
    <t>C - 341</t>
  </si>
  <si>
    <t>C - 342</t>
  </si>
  <si>
    <t>C - 343</t>
  </si>
  <si>
    <t>C - 344</t>
  </si>
  <si>
    <t>C - 345</t>
  </si>
  <si>
    <t>C - 346</t>
  </si>
  <si>
    <t>C - 347</t>
  </si>
  <si>
    <t>C - 348</t>
  </si>
  <si>
    <t>C - 349</t>
  </si>
  <si>
    <t>C - 350</t>
  </si>
  <si>
    <t>F - 059</t>
  </si>
  <si>
    <t>F - 060</t>
  </si>
  <si>
    <t>F - 061</t>
  </si>
  <si>
    <t>F - 062</t>
  </si>
  <si>
    <t>F - 063</t>
  </si>
  <si>
    <t>F - 064</t>
  </si>
  <si>
    <t>F - 065</t>
  </si>
  <si>
    <t>F - 066</t>
  </si>
  <si>
    <t>F - 067</t>
  </si>
  <si>
    <t>F - 068</t>
  </si>
  <si>
    <t>F - 069</t>
  </si>
  <si>
    <t>F - 070</t>
  </si>
  <si>
    <t>F - 071</t>
  </si>
  <si>
    <t>F - 072</t>
  </si>
  <si>
    <t>F - 073</t>
  </si>
  <si>
    <t>F - 074</t>
  </si>
  <si>
    <t>F - 075</t>
  </si>
  <si>
    <t>F - 076</t>
  </si>
  <si>
    <t>F - 077</t>
  </si>
  <si>
    <t>F - 078</t>
  </si>
  <si>
    <t>F - 079</t>
  </si>
  <si>
    <t>F - 080</t>
  </si>
  <si>
    <t>F - 081</t>
  </si>
  <si>
    <t>F - 082</t>
  </si>
  <si>
    <t>F - 083</t>
  </si>
  <si>
    <t>F - 084</t>
  </si>
  <si>
    <t>F - 085</t>
  </si>
  <si>
    <t>F - 086</t>
  </si>
  <si>
    <t>F - 087</t>
  </si>
  <si>
    <t>F - 088</t>
  </si>
  <si>
    <t>F - 089</t>
  </si>
  <si>
    <t>F - 090</t>
  </si>
  <si>
    <t>F - 091</t>
  </si>
  <si>
    <t>F - 092</t>
  </si>
  <si>
    <t>F - 093</t>
  </si>
  <si>
    <t>F - 094</t>
  </si>
  <si>
    <t>F - 095</t>
  </si>
  <si>
    <t>F - 096</t>
  </si>
  <si>
    <t>F - 097</t>
  </si>
  <si>
    <t>F - 098</t>
  </si>
  <si>
    <t>F - 099</t>
  </si>
  <si>
    <t>F - 100</t>
  </si>
  <si>
    <t>F - 101</t>
  </si>
  <si>
    <t>F - 102</t>
  </si>
  <si>
    <t>F - 103</t>
  </si>
  <si>
    <t>F - 104</t>
  </si>
  <si>
    <t>F - 105</t>
  </si>
  <si>
    <t>F - 106</t>
  </si>
  <si>
    <t>F - 107</t>
  </si>
  <si>
    <t>F - 108</t>
  </si>
  <si>
    <t>F - 109</t>
  </si>
  <si>
    <t>F - 110</t>
  </si>
  <si>
    <t>F - 111</t>
  </si>
  <si>
    <t>F - 112</t>
  </si>
  <si>
    <t>F - 113</t>
  </si>
  <si>
    <t>F - 114</t>
  </si>
  <si>
    <t>F - 115</t>
  </si>
  <si>
    <t>F - 116</t>
  </si>
  <si>
    <t>F - 117</t>
  </si>
  <si>
    <t>F - 118</t>
  </si>
  <si>
    <t>F - 119</t>
  </si>
  <si>
    <t>F - 120</t>
  </si>
  <si>
    <t>F - 121</t>
  </si>
  <si>
    <t>F - 122</t>
  </si>
  <si>
    <t>F - 123</t>
  </si>
  <si>
    <t>F - 124</t>
  </si>
  <si>
    <t>F - 125</t>
  </si>
  <si>
    <t>F - 126</t>
  </si>
  <si>
    <t>F - 127</t>
  </si>
  <si>
    <t>F - 128</t>
  </si>
  <si>
    <t>F - 129</t>
  </si>
  <si>
    <t>F - 130</t>
  </si>
  <si>
    <t>F - 131</t>
  </si>
  <si>
    <t>F - 132</t>
  </si>
  <si>
    <t>F - 133</t>
  </si>
  <si>
    <t>F - 134</t>
  </si>
  <si>
    <t>F - 135</t>
  </si>
  <si>
    <t>F - 136</t>
  </si>
  <si>
    <t>F - 137</t>
  </si>
  <si>
    <t>F - 138</t>
  </si>
  <si>
    <t>F - 139</t>
  </si>
  <si>
    <t>F - 140</t>
  </si>
  <si>
    <t>F - 141</t>
  </si>
  <si>
    <t>F - 142</t>
  </si>
  <si>
    <t>F - 143</t>
  </si>
  <si>
    <t>F - 144</t>
  </si>
  <si>
    <t>F - 145</t>
  </si>
  <si>
    <t>F - 146</t>
  </si>
  <si>
    <t>F - 147</t>
  </si>
  <si>
    <t>F - 148</t>
  </si>
  <si>
    <t>F - 149</t>
  </si>
  <si>
    <t>F - 150</t>
  </si>
  <si>
    <t>F - 151</t>
  </si>
  <si>
    <t>F - 152</t>
  </si>
  <si>
    <t>F - 153</t>
  </si>
  <si>
    <t>F - 154</t>
  </si>
  <si>
    <t>F - 155</t>
  </si>
  <si>
    <t>F - 156</t>
  </si>
  <si>
    <t>F - 157</t>
  </si>
  <si>
    <t>F - 158</t>
  </si>
  <si>
    <t>F - 159</t>
  </si>
  <si>
    <t>F - 160</t>
  </si>
  <si>
    <t>F - 161</t>
  </si>
  <si>
    <t>F - 162</t>
  </si>
  <si>
    <t>F - 163</t>
  </si>
  <si>
    <t>F - 164</t>
  </si>
  <si>
    <t>F - 165</t>
  </si>
  <si>
    <t>F - 166</t>
  </si>
  <si>
    <t>F - 167</t>
  </si>
  <si>
    <t>F - 168</t>
  </si>
  <si>
    <t>F - 169</t>
  </si>
  <si>
    <t>F - 170</t>
  </si>
  <si>
    <t>F - 171</t>
  </si>
  <si>
    <t>F - 172</t>
  </si>
  <si>
    <t>F - 173</t>
  </si>
  <si>
    <t>F - 174</t>
  </si>
  <si>
    <t>F - 175</t>
  </si>
  <si>
    <t>F - 176</t>
  </si>
  <si>
    <t>F - 177</t>
  </si>
  <si>
    <t>F - 178</t>
  </si>
  <si>
    <t>F - 179</t>
  </si>
  <si>
    <t>F - 180</t>
  </si>
  <si>
    <t>F - 181</t>
  </si>
  <si>
    <t>F - 182</t>
  </si>
  <si>
    <t>F - 183</t>
  </si>
  <si>
    <t>F - 184</t>
  </si>
  <si>
    <t>F - 185</t>
  </si>
  <si>
    <t>F - 186</t>
  </si>
  <si>
    <t>F - 187</t>
  </si>
  <si>
    <t>F - 188</t>
  </si>
  <si>
    <t>F - 189</t>
  </si>
  <si>
    <t>F - 190</t>
  </si>
  <si>
    <t>F - 191</t>
  </si>
  <si>
    <t>F - 192</t>
  </si>
  <si>
    <t>F - 193</t>
  </si>
  <si>
    <t>F - 194</t>
  </si>
  <si>
    <t>F - 195</t>
  </si>
  <si>
    <t>F - 196</t>
  </si>
  <si>
    <t>F - 197</t>
  </si>
  <si>
    <t>F - 198</t>
  </si>
  <si>
    <t>F - 199</t>
  </si>
  <si>
    <t>F - 200</t>
  </si>
  <si>
    <t>Subcontracting Costs:</t>
  </si>
  <si>
    <t>A - 001</t>
  </si>
  <si>
    <t>A - 002</t>
  </si>
  <si>
    <t>A - 003</t>
  </si>
  <si>
    <t>A - 004</t>
  </si>
  <si>
    <t>A - 005</t>
  </si>
  <si>
    <t>A - 006</t>
  </si>
  <si>
    <t>A - 007</t>
  </si>
  <si>
    <t>A - 008</t>
  </si>
  <si>
    <t>A - 009</t>
  </si>
  <si>
    <t>A - 010</t>
  </si>
  <si>
    <t>A - 011</t>
  </si>
  <si>
    <t>A - 012</t>
  </si>
  <si>
    <t>A - 013</t>
  </si>
  <si>
    <t>A - 014</t>
  </si>
  <si>
    <t>A - 015</t>
  </si>
  <si>
    <t>A - 016</t>
  </si>
  <si>
    <t>A - 017</t>
  </si>
  <si>
    <t>A - 018</t>
  </si>
  <si>
    <t>A - 019</t>
  </si>
  <si>
    <t>A - 020</t>
  </si>
  <si>
    <t>A - 021</t>
  </si>
  <si>
    <t>A - 022</t>
  </si>
  <si>
    <t>A - 023</t>
  </si>
  <si>
    <t>A - 024</t>
  </si>
  <si>
    <t>A - 025</t>
  </si>
  <si>
    <t>A - 026</t>
  </si>
  <si>
    <t>A - 027</t>
  </si>
  <si>
    <t>A - 028</t>
  </si>
  <si>
    <t>A - 029</t>
  </si>
  <si>
    <t>A - 030</t>
  </si>
  <si>
    <t>A - 031</t>
  </si>
  <si>
    <t>A - 032</t>
  </si>
  <si>
    <t>A - 033</t>
  </si>
  <si>
    <t>A - 034</t>
  </si>
  <si>
    <t>A - 035</t>
  </si>
  <si>
    <t>A - 036</t>
  </si>
  <si>
    <t>A - 037</t>
  </si>
  <si>
    <t>A - 038</t>
  </si>
  <si>
    <t>A - 039</t>
  </si>
  <si>
    <t>A - 040</t>
  </si>
  <si>
    <t>A - 041</t>
  </si>
  <si>
    <t>A - 042</t>
  </si>
  <si>
    <t>A - 043</t>
  </si>
  <si>
    <t>A - 044</t>
  </si>
  <si>
    <t>A - 045</t>
  </si>
  <si>
    <t>A - 046</t>
  </si>
  <si>
    <t>A - 047</t>
  </si>
  <si>
    <t>A - 048</t>
  </si>
  <si>
    <t>A - 049</t>
  </si>
  <si>
    <t>A - 050</t>
  </si>
  <si>
    <t>A - 051</t>
  </si>
  <si>
    <t>A - 052</t>
  </si>
  <si>
    <t>A - 053</t>
  </si>
  <si>
    <t>A - 054</t>
  </si>
  <si>
    <t>A - 055</t>
  </si>
  <si>
    <t>A - 056</t>
  </si>
  <si>
    <t>A - 057</t>
  </si>
  <si>
    <t>A - 058</t>
  </si>
  <si>
    <t>A - 059</t>
  </si>
  <si>
    <t>A - 060</t>
  </si>
  <si>
    <t>A - 061</t>
  </si>
  <si>
    <t>A - 062</t>
  </si>
  <si>
    <t>A - 063</t>
  </si>
  <si>
    <t>A - 064</t>
  </si>
  <si>
    <t>A - 065</t>
  </si>
  <si>
    <t>A - 066</t>
  </si>
  <si>
    <t>A - 067</t>
  </si>
  <si>
    <t>A - 068</t>
  </si>
  <si>
    <t>A - 069</t>
  </si>
  <si>
    <t>A - 070</t>
  </si>
  <si>
    <t>Partner Name</t>
  </si>
  <si>
    <t>Amount Paid (EUR)</t>
  </si>
  <si>
    <t>% Paid (EUR)</t>
  </si>
  <si>
    <t>SUMMARY:</t>
  </si>
  <si>
    <t>Travel:</t>
  </si>
  <si>
    <t>Subsistence:</t>
  </si>
  <si>
    <t>D - 059</t>
  </si>
  <si>
    <t>D - 060</t>
  </si>
  <si>
    <t>D - 061</t>
  </si>
  <si>
    <t>D - 062</t>
  </si>
  <si>
    <t>D - 063</t>
  </si>
  <si>
    <t>D - 064</t>
  </si>
  <si>
    <t>D - 065</t>
  </si>
  <si>
    <t>D - 066</t>
  </si>
  <si>
    <t>D - 067</t>
  </si>
  <si>
    <t>D - 068</t>
  </si>
  <si>
    <t>D - 069</t>
  </si>
  <si>
    <t>D - 070</t>
  </si>
  <si>
    <t>D - 071</t>
  </si>
  <si>
    <t>D - 072</t>
  </si>
  <si>
    <t>D - 073</t>
  </si>
  <si>
    <t>D - 074</t>
  </si>
  <si>
    <t>D - 075</t>
  </si>
  <si>
    <t>D - 076</t>
  </si>
  <si>
    <t>D - 077</t>
  </si>
  <si>
    <t>D - 078</t>
  </si>
  <si>
    <t>D - 079</t>
  </si>
  <si>
    <t>D - 080</t>
  </si>
  <si>
    <t>D - 081</t>
  </si>
  <si>
    <t>D - 082</t>
  </si>
  <si>
    <t>D - 083</t>
  </si>
  <si>
    <t>D - 084</t>
  </si>
  <si>
    <t>D - 085</t>
  </si>
  <si>
    <t>D - 086</t>
  </si>
  <si>
    <t>D - 087</t>
  </si>
  <si>
    <t>D - 088</t>
  </si>
  <si>
    <t>D - 089</t>
  </si>
  <si>
    <t>D - 090</t>
  </si>
  <si>
    <t>D - 091</t>
  </si>
  <si>
    <t>D - 092</t>
  </si>
  <si>
    <t>D - 093</t>
  </si>
  <si>
    <t>D - 094</t>
  </si>
  <si>
    <t>D - 095</t>
  </si>
  <si>
    <t>D - 096</t>
  </si>
  <si>
    <t>D - 097</t>
  </si>
  <si>
    <t>D - 098</t>
  </si>
  <si>
    <t>D - 099</t>
  </si>
  <si>
    <t>D - 100</t>
  </si>
  <si>
    <t>D - 101</t>
  </si>
  <si>
    <t>D - 102</t>
  </si>
  <si>
    <t>D - 103</t>
  </si>
  <si>
    <t>D - 104</t>
  </si>
  <si>
    <t>D - 105</t>
  </si>
  <si>
    <t>D - 106</t>
  </si>
  <si>
    <t>D - 107</t>
  </si>
  <si>
    <t>D - 108</t>
  </si>
  <si>
    <t>D - 109</t>
  </si>
  <si>
    <t>D - 110</t>
  </si>
  <si>
    <t>D - 111</t>
  </si>
  <si>
    <t>D - 112</t>
  </si>
  <si>
    <t>D - 113</t>
  </si>
  <si>
    <t>D - 114</t>
  </si>
  <si>
    <t>D - 115</t>
  </si>
  <si>
    <t>D - 116</t>
  </si>
  <si>
    <t>D - 117</t>
  </si>
  <si>
    <t>D - 118</t>
  </si>
  <si>
    <t>D - 119</t>
  </si>
  <si>
    <t>D - 120</t>
  </si>
  <si>
    <t>D - 121</t>
  </si>
  <si>
    <t>D - 122</t>
  </si>
  <si>
    <t>D - 123</t>
  </si>
  <si>
    <t>D - 124</t>
  </si>
  <si>
    <t>D - 125</t>
  </si>
  <si>
    <t>D - 126</t>
  </si>
  <si>
    <t>D - 127</t>
  </si>
  <si>
    <t>D - 128</t>
  </si>
  <si>
    <t>D - 129</t>
  </si>
  <si>
    <t>D - 130</t>
  </si>
  <si>
    <t>D - 131</t>
  </si>
  <si>
    <t>D - 132</t>
  </si>
  <si>
    <t>D - 133</t>
  </si>
  <si>
    <t>D - 134</t>
  </si>
  <si>
    <t>D - 135</t>
  </si>
  <si>
    <t>D - 136</t>
  </si>
  <si>
    <t>D - 137</t>
  </si>
  <si>
    <t>D - 138</t>
  </si>
  <si>
    <t>D - 139</t>
  </si>
  <si>
    <t>D - 140</t>
  </si>
  <si>
    <t>D - 141</t>
  </si>
  <si>
    <t>D - 142</t>
  </si>
  <si>
    <t>D - 143</t>
  </si>
  <si>
    <t>D - 144</t>
  </si>
  <si>
    <t>D - 145</t>
  </si>
  <si>
    <t>D - 146</t>
  </si>
  <si>
    <t>D - 147</t>
  </si>
  <si>
    <t>D - 148</t>
  </si>
  <si>
    <t>D - 149</t>
  </si>
  <si>
    <t>D - 150</t>
  </si>
  <si>
    <t>D - 151</t>
  </si>
  <si>
    <t>D - 152</t>
  </si>
  <si>
    <t>D - 153</t>
  </si>
  <si>
    <t>D - 154</t>
  </si>
  <si>
    <t>D - 155</t>
  </si>
  <si>
    <t>D - 156</t>
  </si>
  <si>
    <t>D - 157</t>
  </si>
  <si>
    <t>D - 158</t>
  </si>
  <si>
    <t>D - 159</t>
  </si>
  <si>
    <t>D - 160</t>
  </si>
  <si>
    <t>D - 161</t>
  </si>
  <si>
    <t>D - 162</t>
  </si>
  <si>
    <t>D - 163</t>
  </si>
  <si>
    <t>D - 164</t>
  </si>
  <si>
    <t>D - 165</t>
  </si>
  <si>
    <t>D - 166</t>
  </si>
  <si>
    <t>D - 167</t>
  </si>
  <si>
    <t>D - 168</t>
  </si>
  <si>
    <t>D - 169</t>
  </si>
  <si>
    <t>D - 170</t>
  </si>
  <si>
    <t>D - 171</t>
  </si>
  <si>
    <t>D - 172</t>
  </si>
  <si>
    <t>D - 173</t>
  </si>
  <si>
    <t>D - 174</t>
  </si>
  <si>
    <t>D - 175</t>
  </si>
  <si>
    <t>D - 176</t>
  </si>
  <si>
    <t>D - 177</t>
  </si>
  <si>
    <t>D - 178</t>
  </si>
  <si>
    <t>D - 179</t>
  </si>
  <si>
    <t>D - 180</t>
  </si>
  <si>
    <t>D - 181</t>
  </si>
  <si>
    <t>D - 182</t>
  </si>
  <si>
    <t>D - 183</t>
  </si>
  <si>
    <t>D - 184</t>
  </si>
  <si>
    <t>D - 185</t>
  </si>
  <si>
    <t>D - 186</t>
  </si>
  <si>
    <t>D - 187</t>
  </si>
  <si>
    <t>D - 188</t>
  </si>
  <si>
    <t>D - 189</t>
  </si>
  <si>
    <t>D - 190</t>
  </si>
  <si>
    <t>D - 191</t>
  </si>
  <si>
    <t>D - 192</t>
  </si>
  <si>
    <t>D - 193</t>
  </si>
  <si>
    <t>D - 194</t>
  </si>
  <si>
    <t>D - 195</t>
  </si>
  <si>
    <t>D - 196</t>
  </si>
  <si>
    <t>D - 197</t>
  </si>
  <si>
    <t>D - 198</t>
  </si>
  <si>
    <t>D - 199</t>
  </si>
  <si>
    <t>D - 200</t>
  </si>
  <si>
    <t>D - 201</t>
  </si>
  <si>
    <t>D - 202</t>
  </si>
  <si>
    <t>D - 203</t>
  </si>
  <si>
    <t>D - 204</t>
  </si>
  <si>
    <t>D - 205</t>
  </si>
  <si>
    <t>D - 206</t>
  </si>
  <si>
    <t>D - 207</t>
  </si>
  <si>
    <t>D - 208</t>
  </si>
  <si>
    <t>D - 209</t>
  </si>
  <si>
    <t>D - 210</t>
  </si>
  <si>
    <t>D - 211</t>
  </si>
  <si>
    <t>D - 212</t>
  </si>
  <si>
    <t>D - 213</t>
  </si>
  <si>
    <t>D - 214</t>
  </si>
  <si>
    <t>D - 215</t>
  </si>
  <si>
    <t>D - 216</t>
  </si>
  <si>
    <t>D - 217</t>
  </si>
  <si>
    <t>D - 218</t>
  </si>
  <si>
    <t>D - 219</t>
  </si>
  <si>
    <t>D - 220</t>
  </si>
  <si>
    <t>D - 221</t>
  </si>
  <si>
    <t>D - 222</t>
  </si>
  <si>
    <t>D - 223</t>
  </si>
  <si>
    <t>D - 224</t>
  </si>
  <si>
    <t>D - 225</t>
  </si>
  <si>
    <t>D - 226</t>
  </si>
  <si>
    <t>D - 227</t>
  </si>
  <si>
    <t>D - 228</t>
  </si>
  <si>
    <t>D - 229</t>
  </si>
  <si>
    <t>D - 230</t>
  </si>
  <si>
    <t>D - 231</t>
  </si>
  <si>
    <t>D - 232</t>
  </si>
  <si>
    <t>D - 233</t>
  </si>
  <si>
    <t>D - 234</t>
  </si>
  <si>
    <t>D - 235</t>
  </si>
  <si>
    <t>D - 236</t>
  </si>
  <si>
    <t>D - 237</t>
  </si>
  <si>
    <t>D - 238</t>
  </si>
  <si>
    <t>D - 239</t>
  </si>
  <si>
    <t>D - 240</t>
  </si>
  <si>
    <t>D - 241</t>
  </si>
  <si>
    <t>D - 242</t>
  </si>
  <si>
    <t>D - 243</t>
  </si>
  <si>
    <t>D - 244</t>
  </si>
  <si>
    <t>D - 245</t>
  </si>
  <si>
    <t>D - 246</t>
  </si>
  <si>
    <t>D - 247</t>
  </si>
  <si>
    <t>D - 248</t>
  </si>
  <si>
    <t>D - 249</t>
  </si>
  <si>
    <t>D - 250</t>
  </si>
  <si>
    <t>D - 251</t>
  </si>
  <si>
    <t>D - 252</t>
  </si>
  <si>
    <t>D - 253</t>
  </si>
  <si>
    <t>D - 254</t>
  </si>
  <si>
    <t>D - 255</t>
  </si>
  <si>
    <t>D - 256</t>
  </si>
  <si>
    <t>D - 257</t>
  </si>
  <si>
    <t>D - 258</t>
  </si>
  <si>
    <t>D - 259</t>
  </si>
  <si>
    <t>D - 260</t>
  </si>
  <si>
    <t>D - 261</t>
  </si>
  <si>
    <t>D - 262</t>
  </si>
  <si>
    <t>D - 263</t>
  </si>
  <si>
    <t>D - 264</t>
  </si>
  <si>
    <t>D - 265</t>
  </si>
  <si>
    <t>D - 266</t>
  </si>
  <si>
    <t>D - 267</t>
  </si>
  <si>
    <t>D - 268</t>
  </si>
  <si>
    <t>D - 269</t>
  </si>
  <si>
    <t>D - 270</t>
  </si>
  <si>
    <t>D - 271</t>
  </si>
  <si>
    <t>D - 272</t>
  </si>
  <si>
    <t>D - 273</t>
  </si>
  <si>
    <t>D - 274</t>
  </si>
  <si>
    <t>D - 275</t>
  </si>
  <si>
    <t>D - 276</t>
  </si>
  <si>
    <t>D - 277</t>
  </si>
  <si>
    <t>D - 278</t>
  </si>
  <si>
    <t>D - 279</t>
  </si>
  <si>
    <t>D - 280</t>
  </si>
  <si>
    <t>D - 281</t>
  </si>
  <si>
    <t>D - 282</t>
  </si>
  <si>
    <t>D - 283</t>
  </si>
  <si>
    <t>D - 284</t>
  </si>
  <si>
    <t>D - 285</t>
  </si>
  <si>
    <t>D - 286</t>
  </si>
  <si>
    <t>D - 287</t>
  </si>
  <si>
    <t>D - 288</t>
  </si>
  <si>
    <t>D - 289</t>
  </si>
  <si>
    <t>D - 290</t>
  </si>
  <si>
    <t>D - 291</t>
  </si>
  <si>
    <t>D - 292</t>
  </si>
  <si>
    <t>D - 293</t>
  </si>
  <si>
    <t>D - 294</t>
  </si>
  <si>
    <t>D - 295</t>
  </si>
  <si>
    <t>D - 296</t>
  </si>
  <si>
    <t>D - 297</t>
  </si>
  <si>
    <t>D - 298</t>
  </si>
  <si>
    <t>D - 299</t>
  </si>
  <si>
    <t>D - 300</t>
  </si>
  <si>
    <t>D - 301</t>
  </si>
  <si>
    <t>D - 302</t>
  </si>
  <si>
    <t>D - 303</t>
  </si>
  <si>
    <t>D - 304</t>
  </si>
  <si>
    <t>D - 305</t>
  </si>
  <si>
    <t>D - 306</t>
  </si>
  <si>
    <t>D - 307</t>
  </si>
  <si>
    <t>D - 308</t>
  </si>
  <si>
    <t>D - 309</t>
  </si>
  <si>
    <t>D - 310</t>
  </si>
  <si>
    <t>D - 311</t>
  </si>
  <si>
    <t>D - 312</t>
  </si>
  <si>
    <t>D - 313</t>
  </si>
  <si>
    <t>D - 314</t>
  </si>
  <si>
    <t>D - 315</t>
  </si>
  <si>
    <t>D - 316</t>
  </si>
  <si>
    <t>D - 317</t>
  </si>
  <si>
    <t>D - 318</t>
  </si>
  <si>
    <t>D - 319</t>
  </si>
  <si>
    <t>D - 320</t>
  </si>
  <si>
    <t>D - 321</t>
  </si>
  <si>
    <t>D - 322</t>
  </si>
  <si>
    <t>D - 323</t>
  </si>
  <si>
    <t>D - 324</t>
  </si>
  <si>
    <t>D - 325</t>
  </si>
  <si>
    <t>D - 326</t>
  </si>
  <si>
    <t>D - 327</t>
  </si>
  <si>
    <t>D - 328</t>
  </si>
  <si>
    <t>D - 329</t>
  </si>
  <si>
    <t>D - 330</t>
  </si>
  <si>
    <t>D - 331</t>
  </si>
  <si>
    <t>D - 332</t>
  </si>
  <si>
    <t>D - 333</t>
  </si>
  <si>
    <t>D - 334</t>
  </si>
  <si>
    <t>D - 335</t>
  </si>
  <si>
    <t>D - 336</t>
  </si>
  <si>
    <t>D - 337</t>
  </si>
  <si>
    <t>D - 338</t>
  </si>
  <si>
    <t>D - 339</t>
  </si>
  <si>
    <t>D - 340</t>
  </si>
  <si>
    <t>D - 341</t>
  </si>
  <si>
    <t>D - 342</t>
  </si>
  <si>
    <t>D - 343</t>
  </si>
  <si>
    <t>D - 344</t>
  </si>
  <si>
    <t>D - 345</t>
  </si>
  <si>
    <t>D - 346</t>
  </si>
  <si>
    <t>D - 347</t>
  </si>
  <si>
    <t>D - 348</t>
  </si>
  <si>
    <t>D - 349</t>
  </si>
  <si>
    <t>D - 350</t>
  </si>
  <si>
    <t>Comments
of Project Promoter</t>
  </si>
  <si>
    <t>Date of the Report</t>
  </si>
  <si>
    <t>Purpose</t>
  </si>
  <si>
    <t>Total Used Amount of the Report Period</t>
  </si>
  <si>
    <t xml:space="preserve">The total cost of the equipments may not exceed 10 % of the project’s total eligible costs. </t>
  </si>
  <si>
    <t>B. Personnel costs</t>
  </si>
  <si>
    <t>C. Travel costs</t>
  </si>
  <si>
    <t>D. Subsistence costs</t>
  </si>
  <si>
    <t>E. Equipment costs</t>
  </si>
  <si>
    <t>F. Subcontracting costs</t>
  </si>
  <si>
    <t>G. Other costs</t>
  </si>
  <si>
    <t>H. Eligible indirect costs</t>
  </si>
  <si>
    <t>Ineligible Costs (item)</t>
  </si>
  <si>
    <t>Ineligible Costs (date)</t>
  </si>
  <si>
    <t xml:space="preserve">Ineligible Costs (item) </t>
  </si>
  <si>
    <t xml:space="preserve">Ineligible Costs (date) </t>
  </si>
  <si>
    <t>Project Promoter (P0)</t>
  </si>
  <si>
    <t>Invoice Reference No.</t>
  </si>
  <si>
    <t>Item</t>
  </si>
  <si>
    <t>TOTAL COST</t>
  </si>
  <si>
    <t>Eligible Costs</t>
  </si>
  <si>
    <t>I, the undersigned, declare that the information contained within these tables is correct and based upon real costs.</t>
  </si>
  <si>
    <t>(Signature of Legal Representative &amp; Stamp of Contracting Organisation)</t>
  </si>
  <si>
    <t>(Date)</t>
  </si>
  <si>
    <t>Ineligible:</t>
  </si>
  <si>
    <t>Eligible:</t>
  </si>
  <si>
    <t>Name of the Person</t>
  </si>
  <si>
    <t>Name of Person (one person per trip per line)</t>
  </si>
  <si>
    <t>City (departure)</t>
  </si>
  <si>
    <t>Country (departure)</t>
  </si>
  <si>
    <t>City (destination)</t>
  </si>
  <si>
    <t>Country (destination)</t>
  </si>
  <si>
    <t>Objective of the Trip</t>
  </si>
  <si>
    <t>Period of use in the Project (months)</t>
  </si>
  <si>
    <t>Depreciation time (months)</t>
  </si>
  <si>
    <t>Purchase cost</t>
  </si>
  <si>
    <t>Depreciation Amount</t>
  </si>
  <si>
    <t>Degree of use in Project (%)</t>
  </si>
  <si>
    <t>FINANCIAL ASSESSMENT RESULTS - INTERIM REPORT</t>
  </si>
  <si>
    <t>Amount Declared - Interim Report</t>
  </si>
  <si>
    <t>Amount of Additional Pre-financing</t>
  </si>
  <si>
    <t>Partner code</t>
  </si>
  <si>
    <t>Partner name</t>
  </si>
  <si>
    <r>
      <t>1</t>
    </r>
    <r>
      <rPr>
        <b/>
        <vertAlign val="superscript"/>
        <sz val="11"/>
        <color theme="1"/>
        <rFont val="Calibri"/>
        <family val="2"/>
        <charset val="238"/>
        <scheme val="minor"/>
      </rPr>
      <t>ST</t>
    </r>
    <r>
      <rPr>
        <b/>
        <sz val="11"/>
        <color theme="1"/>
        <rFont val="Calibri"/>
        <family val="2"/>
        <charset val="238"/>
        <scheme val="minor"/>
      </rPr>
      <t xml:space="preserve"> INTERIM REPORT</t>
    </r>
  </si>
  <si>
    <r>
      <t>2</t>
    </r>
    <r>
      <rPr>
        <b/>
        <vertAlign val="superscript"/>
        <sz val="11"/>
        <color theme="1"/>
        <rFont val="Calibri"/>
        <family val="2"/>
        <charset val="238"/>
        <scheme val="minor"/>
      </rPr>
      <t xml:space="preserve">ND </t>
    </r>
    <r>
      <rPr>
        <b/>
        <sz val="11"/>
        <color theme="1"/>
        <rFont val="Calibri"/>
        <family val="2"/>
        <charset val="238"/>
        <scheme val="minor"/>
      </rPr>
      <t>INTERIM REPORT</t>
    </r>
  </si>
  <si>
    <t>Approved total budget of the project after 1st amendment (100%) (if relevant)</t>
  </si>
  <si>
    <t>Total Disbursed Amount</t>
  </si>
  <si>
    <t>Second Advance Payment (40%)</t>
  </si>
  <si>
    <t>First Advance Payment (40%)</t>
  </si>
  <si>
    <t>Date, place</t>
  </si>
  <si>
    <t>Project Title</t>
  </si>
  <si>
    <t>Total Income From Programme Operator/Project Promoter (in case of Partners)</t>
  </si>
  <si>
    <t>[3]</t>
  </si>
  <si>
    <t>Eligible Indirect Costs:</t>
  </si>
  <si>
    <t>(if relevant)</t>
  </si>
  <si>
    <t>Date of Financial Assessment Finalised</t>
  </si>
  <si>
    <t>H. Eligible indirect costs (up to 15%)</t>
  </si>
  <si>
    <t>Pre-Financing Paid, 1st advance payment</t>
  </si>
  <si>
    <t>Name of the institution</t>
  </si>
  <si>
    <t>TO BE COMPLETED BY THE FINANCIAL MONITORING AND CO-ORDINATION</t>
  </si>
  <si>
    <t>Eligible for Additional Pre-financing (Yes/No)</t>
  </si>
  <si>
    <t>Amount Declared - Final Report</t>
  </si>
  <si>
    <t>Eligible for Last Payment (Yes/No)</t>
  </si>
  <si>
    <t>Total Eligible Expenditure of Interim Report</t>
  </si>
  <si>
    <t>Total Eligible Expenditure of Final Report</t>
  </si>
  <si>
    <t>not relevant</t>
  </si>
  <si>
    <t>2nd advance payment</t>
  </si>
  <si>
    <t>(not relevant)</t>
  </si>
  <si>
    <t>Start date of activities (yyyy.mm.dd)</t>
  </si>
  <si>
    <t>End date of activities (yyyy.mm.dd)</t>
  </si>
  <si>
    <t>Purchase date (yyyy.mm.dd)</t>
  </si>
  <si>
    <t>Cost Date (yyyy.mm.dd)</t>
  </si>
  <si>
    <t>Signature</t>
  </si>
  <si>
    <t>Subsistence type</t>
  </si>
  <si>
    <t>Meals</t>
  </si>
  <si>
    <t>Local transport</t>
  </si>
  <si>
    <t>Accommodation</t>
  </si>
  <si>
    <t>TRAVEL COST</t>
  </si>
  <si>
    <t>SUBSISTENCE COST</t>
  </si>
  <si>
    <t>Ineligible Cost Sum</t>
  </si>
  <si>
    <t>Ineligble Cost Sum</t>
  </si>
  <si>
    <t>Project start date (yyyy.mm.dd)</t>
  </si>
  <si>
    <t>Project end date (yyyy.mm.dd)</t>
  </si>
  <si>
    <t>Function</t>
  </si>
  <si>
    <t>[2]</t>
  </si>
  <si>
    <t>[4]</t>
  </si>
  <si>
    <t>[5]</t>
  </si>
  <si>
    <t>[6]</t>
  </si>
  <si>
    <t>[7]</t>
  </si>
  <si>
    <t>[8]</t>
  </si>
  <si>
    <r>
      <t>Please select the relevant option</t>
    </r>
    <r>
      <rPr>
        <i/>
        <vertAlign val="superscript"/>
        <sz val="11"/>
        <color theme="1"/>
        <rFont val="Calibri"/>
        <family val="2"/>
        <charset val="238"/>
        <scheme val="minor"/>
      </rPr>
      <t>8</t>
    </r>
  </si>
  <si>
    <r>
      <t xml:space="preserve">Already spent 70% of the First Advance Payment </t>
    </r>
    <r>
      <rPr>
        <sz val="9"/>
        <color theme="1"/>
        <rFont val="Calibri"/>
        <family val="2"/>
        <charset val="238"/>
        <scheme val="minor"/>
      </rPr>
      <t>(based on the Total Declared Expenditure)</t>
    </r>
  </si>
  <si>
    <t>[9]</t>
  </si>
  <si>
    <r>
      <t>Period of the Report (yyyy.mm.dd. - yyyy.mm.dd)</t>
    </r>
    <r>
      <rPr>
        <b/>
        <vertAlign val="superscript"/>
        <sz val="11"/>
        <color theme="1"/>
        <rFont val="Calibri"/>
        <family val="2"/>
        <charset val="238"/>
        <scheme val="minor"/>
      </rPr>
      <t>9</t>
    </r>
  </si>
  <si>
    <t>[10]</t>
  </si>
  <si>
    <r>
      <t>TOTAL BUDGET OF THE PROJECT</t>
    </r>
    <r>
      <rPr>
        <b/>
        <vertAlign val="superscript"/>
        <sz val="14"/>
        <color theme="1"/>
        <rFont val="Calibri"/>
        <family val="2"/>
        <charset val="238"/>
        <scheme val="minor"/>
      </rPr>
      <t>10</t>
    </r>
  </si>
  <si>
    <t>[11]</t>
  </si>
  <si>
    <r>
      <t>A: Details of bank transfers between Project Promoter and Partners</t>
    </r>
    <r>
      <rPr>
        <b/>
        <vertAlign val="superscript"/>
        <sz val="10"/>
        <rFont val="Arial"/>
        <family val="2"/>
        <charset val="238"/>
      </rPr>
      <t>11</t>
    </r>
  </si>
  <si>
    <t>[12]</t>
  </si>
  <si>
    <t>[13]</t>
  </si>
  <si>
    <r>
      <t>Number of working days for the project (full-time equivalent)</t>
    </r>
    <r>
      <rPr>
        <b/>
        <vertAlign val="superscript"/>
        <sz val="9"/>
        <rFont val="Arial"/>
        <family val="2"/>
        <charset val="238"/>
      </rPr>
      <t>13</t>
    </r>
  </si>
  <si>
    <r>
      <t>Salary per day  (including employer costs) or full-time rate per day</t>
    </r>
    <r>
      <rPr>
        <b/>
        <vertAlign val="superscript"/>
        <sz val="9"/>
        <rFont val="Arial"/>
        <family val="2"/>
        <charset val="238"/>
      </rPr>
      <t>14</t>
    </r>
  </si>
  <si>
    <t>[14]</t>
  </si>
  <si>
    <t>[15]</t>
  </si>
  <si>
    <t>[16]</t>
  </si>
  <si>
    <t>[17]</t>
  </si>
  <si>
    <r>
      <t>From (yyyy.mm.dd)</t>
    </r>
    <r>
      <rPr>
        <b/>
        <vertAlign val="superscript"/>
        <sz val="10"/>
        <rFont val="Arial"/>
        <family val="2"/>
        <charset val="238"/>
      </rPr>
      <t>16</t>
    </r>
  </si>
  <si>
    <r>
      <t>To (yyyy.mm.dd)</t>
    </r>
    <r>
      <rPr>
        <b/>
        <vertAlign val="superscript"/>
        <sz val="10"/>
        <rFont val="Arial"/>
        <family val="2"/>
        <charset val="238"/>
      </rPr>
      <t>16</t>
    </r>
  </si>
  <si>
    <r>
      <t>Transport Type(s)</t>
    </r>
    <r>
      <rPr>
        <b/>
        <vertAlign val="superscript"/>
        <sz val="10"/>
        <rFont val="Arial"/>
        <family val="2"/>
        <charset val="238"/>
      </rPr>
      <t>17</t>
    </r>
  </si>
  <si>
    <t>[18]</t>
  </si>
  <si>
    <r>
      <t>D:  Subsistence Costs</t>
    </r>
    <r>
      <rPr>
        <b/>
        <vertAlign val="superscript"/>
        <sz val="12"/>
        <rFont val="Arial"/>
        <family val="2"/>
        <charset val="238"/>
      </rPr>
      <t>18</t>
    </r>
  </si>
  <si>
    <t>[19]</t>
  </si>
  <si>
    <r>
      <t>Duration (no. of days which include overnight stays)</t>
    </r>
    <r>
      <rPr>
        <b/>
        <vertAlign val="superscript"/>
        <sz val="10"/>
        <rFont val="Arial"/>
        <family val="2"/>
        <charset val="238"/>
      </rPr>
      <t>19</t>
    </r>
  </si>
  <si>
    <t>[20]</t>
  </si>
  <si>
    <r>
      <t>Subsistence Type</t>
    </r>
    <r>
      <rPr>
        <b/>
        <vertAlign val="superscript"/>
        <sz val="10"/>
        <rFont val="Arial"/>
        <family val="2"/>
        <charset val="238"/>
      </rPr>
      <t>20</t>
    </r>
  </si>
  <si>
    <r>
      <rPr>
        <b/>
        <sz val="11"/>
        <color theme="1"/>
        <rFont val="Calibri"/>
        <family val="2"/>
        <charset val="238"/>
        <scheme val="minor"/>
      </rPr>
      <t>A)</t>
    </r>
    <r>
      <rPr>
        <sz val="11"/>
        <color theme="1"/>
        <rFont val="Calibri"/>
        <family val="2"/>
        <charset val="238"/>
        <scheme val="minor"/>
      </rPr>
      <t xml:space="preserve"> Please indicate the details of the transfers for the partners.</t>
    </r>
  </si>
  <si>
    <r>
      <rPr>
        <b/>
        <sz val="11"/>
        <color theme="1"/>
        <rFont val="Calibri"/>
        <family val="2"/>
        <charset val="238"/>
        <scheme val="minor"/>
      </rPr>
      <t>B)</t>
    </r>
    <r>
      <rPr>
        <sz val="11"/>
        <color theme="1"/>
        <rFont val="Calibri"/>
        <family val="2"/>
        <charset val="238"/>
        <scheme val="minor"/>
      </rPr>
      <t xml:space="preserve"> Please indicate all personnel costs incurred.</t>
    </r>
  </si>
  <si>
    <r>
      <rPr>
        <b/>
        <sz val="11"/>
        <color theme="1"/>
        <rFont val="Calibri"/>
        <family val="2"/>
        <charset val="238"/>
        <scheme val="minor"/>
      </rPr>
      <t>D)</t>
    </r>
    <r>
      <rPr>
        <sz val="11"/>
        <color theme="1"/>
        <rFont val="Calibri"/>
        <family val="2"/>
        <charset val="238"/>
        <scheme val="minor"/>
      </rPr>
      <t xml:space="preserve"> Please provide the details of the subsistence costs.</t>
    </r>
  </si>
  <si>
    <r>
      <rPr>
        <b/>
        <sz val="11"/>
        <color theme="1"/>
        <rFont val="Calibri"/>
        <family val="2"/>
        <charset val="238"/>
        <scheme val="minor"/>
      </rPr>
      <t>F)</t>
    </r>
    <r>
      <rPr>
        <sz val="11"/>
        <color theme="1"/>
        <rFont val="Calibri"/>
        <family val="2"/>
        <charset val="238"/>
        <scheme val="minor"/>
      </rPr>
      <t xml:space="preserve"> Please indicate all subcontracting costs. </t>
    </r>
  </si>
  <si>
    <r>
      <rPr>
        <b/>
        <sz val="11"/>
        <color theme="1"/>
        <rFont val="Calibri"/>
        <family val="2"/>
        <charset val="238"/>
        <scheme val="minor"/>
      </rPr>
      <t>G)</t>
    </r>
    <r>
      <rPr>
        <sz val="11"/>
        <color theme="1"/>
        <rFont val="Calibri"/>
        <family val="2"/>
        <charset val="238"/>
        <scheme val="minor"/>
      </rPr>
      <t xml:space="preserve"> Please list all other costs.</t>
    </r>
  </si>
  <si>
    <t>[21]</t>
  </si>
  <si>
    <r>
      <t>E: Equipment Costs</t>
    </r>
    <r>
      <rPr>
        <b/>
        <vertAlign val="superscript"/>
        <sz val="12"/>
        <rFont val="Arial"/>
        <family val="2"/>
        <charset val="238"/>
      </rPr>
      <t>21</t>
    </r>
  </si>
  <si>
    <t>[22]</t>
  </si>
  <si>
    <t>[23]</t>
  </si>
  <si>
    <t>[24]</t>
  </si>
  <si>
    <r>
      <t>F: Subcontracting Costs</t>
    </r>
    <r>
      <rPr>
        <b/>
        <vertAlign val="superscript"/>
        <sz val="12"/>
        <rFont val="Arial"/>
        <family val="2"/>
        <charset val="238"/>
      </rPr>
      <t>22</t>
    </r>
  </si>
  <si>
    <r>
      <t>SUBCONTRACTING COST</t>
    </r>
    <r>
      <rPr>
        <b/>
        <vertAlign val="superscript"/>
        <sz val="10"/>
        <rFont val="Arial"/>
        <family val="2"/>
        <charset val="238"/>
      </rPr>
      <t>24</t>
    </r>
  </si>
  <si>
    <t>[25]</t>
  </si>
  <si>
    <t>[26]</t>
  </si>
  <si>
    <t>[27]</t>
  </si>
  <si>
    <r>
      <t>G: Other Costs</t>
    </r>
    <r>
      <rPr>
        <b/>
        <vertAlign val="superscript"/>
        <sz val="12"/>
        <rFont val="Arial"/>
        <family val="2"/>
        <charset val="238"/>
      </rPr>
      <t>25</t>
    </r>
  </si>
  <si>
    <t>[28]</t>
  </si>
  <si>
    <t>Do not duplicate or insert rows in the Report document.</t>
  </si>
  <si>
    <r>
      <t>Subcontracted Activities</t>
    </r>
    <r>
      <rPr>
        <b/>
        <vertAlign val="superscript"/>
        <sz val="10"/>
        <rFont val="Arial"/>
        <family val="2"/>
        <charset val="238"/>
      </rPr>
      <t>23</t>
    </r>
  </si>
  <si>
    <t>The Declaration sheet is not editable, it needs to be printed and signed.</t>
  </si>
  <si>
    <r>
      <t>Purpose</t>
    </r>
    <r>
      <rPr>
        <b/>
        <vertAlign val="superscript"/>
        <sz val="10"/>
        <rFont val="Arial"/>
        <family val="2"/>
        <charset val="238"/>
      </rPr>
      <t>26</t>
    </r>
  </si>
  <si>
    <t>The Report should be filled continously until the Final Report. The date of an already reported cost can not be amended later on.</t>
  </si>
  <si>
    <t>Remaining Amount (90%)</t>
  </si>
  <si>
    <t>A hard copy of the report must be sent to the Programme Operator:</t>
  </si>
  <si>
    <t>The Report is submitted by the Beneficiary on behalf of all the organisations participating in the project. The declaration on the following sheet confirms that a process of consultation and approval has been carried out throughout the partnership. It is therefore important that the required information is collected in good time before the deadline for submission of the Report.</t>
  </si>
  <si>
    <t>An electronic version of the Report should be sent to</t>
  </si>
  <si>
    <t>Please attach to your Report one copy of all project products and results (if any). If you refer to websites, passwords should be given for all private areas.</t>
  </si>
  <si>
    <t>The Report's sheets (Declaration, Identification and Total budget sheets) have to be signed by the Legal Representative. Except for A, B, C, D, E, F, G, H sheets, which can be signed by the Coordinator.</t>
  </si>
  <si>
    <t>Only white cells are editable in the sheets of the document. The orange or the yellow cells are not editable, they are automatically generated.</t>
  </si>
  <si>
    <r>
      <rPr>
        <b/>
        <sz val="11"/>
        <color theme="1"/>
        <rFont val="Calibri"/>
        <family val="2"/>
        <charset val="238"/>
        <scheme val="minor"/>
      </rPr>
      <t xml:space="preserve">Identifiation sheet) </t>
    </r>
    <r>
      <rPr>
        <sz val="11"/>
        <color theme="1"/>
        <rFont val="Calibri"/>
        <family val="2"/>
        <charset val="238"/>
        <scheme val="minor"/>
      </rPr>
      <t>Please select the relevant option in the title: 1</t>
    </r>
    <r>
      <rPr>
        <vertAlign val="superscript"/>
        <sz val="11"/>
        <color theme="1"/>
        <rFont val="Calibri"/>
        <family val="2"/>
        <charset val="238"/>
        <scheme val="minor"/>
      </rPr>
      <t xml:space="preserve">st </t>
    </r>
    <r>
      <rPr>
        <sz val="11"/>
        <color theme="1"/>
        <rFont val="Calibri"/>
        <family val="2"/>
        <charset val="238"/>
        <scheme val="minor"/>
      </rPr>
      <t>Interim Report OR 2</t>
    </r>
    <r>
      <rPr>
        <vertAlign val="superscript"/>
        <sz val="11"/>
        <color theme="1"/>
        <rFont val="Calibri"/>
        <family val="2"/>
        <charset val="238"/>
        <scheme val="minor"/>
      </rPr>
      <t>nd</t>
    </r>
    <r>
      <rPr>
        <sz val="11"/>
        <color theme="1"/>
        <rFont val="Calibri"/>
        <family val="2"/>
        <charset val="238"/>
        <scheme val="minor"/>
      </rPr>
      <t xml:space="preserve"> Interim Report OR Final Report. All Project Promoters have to choose the 1</t>
    </r>
    <r>
      <rPr>
        <vertAlign val="superscript"/>
        <sz val="11"/>
        <color theme="1"/>
        <rFont val="Calibri"/>
        <family val="2"/>
        <charset val="238"/>
        <scheme val="minor"/>
      </rPr>
      <t>st</t>
    </r>
    <r>
      <rPr>
        <sz val="11"/>
        <color theme="1"/>
        <rFont val="Calibri"/>
        <family val="2"/>
        <charset val="238"/>
        <scheme val="minor"/>
      </rPr>
      <t xml:space="preserve"> Interim Report, when submitting the Report for the first time. If you have not spent 70% of the first advance payment by the deadline of the 1</t>
    </r>
    <r>
      <rPr>
        <vertAlign val="superscript"/>
        <sz val="11"/>
        <color theme="1"/>
        <rFont val="Calibri"/>
        <family val="2"/>
        <charset val="238"/>
        <scheme val="minor"/>
      </rPr>
      <t>st</t>
    </r>
    <r>
      <rPr>
        <sz val="11"/>
        <color theme="1"/>
        <rFont val="Calibri"/>
        <family val="2"/>
        <charset val="238"/>
        <scheme val="minor"/>
      </rPr>
      <t xml:space="preserve"> Interim Report time, you will have to send 2</t>
    </r>
    <r>
      <rPr>
        <vertAlign val="superscript"/>
        <sz val="11"/>
        <color theme="1"/>
        <rFont val="Calibri"/>
        <family val="2"/>
        <charset val="238"/>
        <scheme val="minor"/>
      </rPr>
      <t>nd</t>
    </r>
    <r>
      <rPr>
        <sz val="11"/>
        <color theme="1"/>
        <rFont val="Calibri"/>
        <family val="2"/>
        <charset val="238"/>
        <scheme val="minor"/>
      </rPr>
      <t xml:space="preserve"> Interim Report, once you have  spent 70% of the first advance payment in order to request 2</t>
    </r>
    <r>
      <rPr>
        <vertAlign val="superscript"/>
        <sz val="11"/>
        <color theme="1"/>
        <rFont val="Calibri"/>
        <family val="2"/>
        <charset val="238"/>
        <scheme val="minor"/>
      </rPr>
      <t>nd</t>
    </r>
    <r>
      <rPr>
        <sz val="11"/>
        <color theme="1"/>
        <rFont val="Calibri"/>
        <family val="2"/>
        <charset val="238"/>
        <scheme val="minor"/>
      </rPr>
      <t xml:space="preserve"> advance payment. The Grant Agreement contains the exact details of the payment request.</t>
    </r>
  </si>
  <si>
    <t>Please add the period of the activities covered in the Report.</t>
  </si>
  <si>
    <r>
      <t>Date of the Report</t>
    </r>
    <r>
      <rPr>
        <b/>
        <sz val="11"/>
        <color theme="1"/>
        <rFont val="Calibri"/>
        <family val="2"/>
        <charset val="238"/>
        <scheme val="minor"/>
      </rPr>
      <t xml:space="preserve"> (yyyy.mm.dd)</t>
    </r>
  </si>
  <si>
    <r>
      <rPr>
        <b/>
        <sz val="11"/>
        <color theme="1"/>
        <rFont val="Calibri"/>
        <family val="2"/>
        <charset val="238"/>
        <scheme val="minor"/>
      </rPr>
      <t xml:space="preserve">Total budget) </t>
    </r>
    <r>
      <rPr>
        <sz val="11"/>
        <color theme="1"/>
        <rFont val="Calibri"/>
        <family val="2"/>
        <charset val="238"/>
        <scheme val="minor"/>
      </rPr>
      <t>Please add the amounts which are required in the white cells. Please provide any further comments you may have concerning the status of the project budget in the appropriate box. The other parts of the sheet are not editable, they are automatically generated.</t>
    </r>
  </si>
  <si>
    <r>
      <t>B: Personnel Costs</t>
    </r>
    <r>
      <rPr>
        <b/>
        <vertAlign val="superscript"/>
        <sz val="12"/>
        <rFont val="Arial"/>
        <family val="2"/>
        <charset val="238"/>
      </rPr>
      <t>12</t>
    </r>
  </si>
  <si>
    <r>
      <rPr>
        <b/>
        <sz val="11"/>
        <color theme="1"/>
        <rFont val="Calibri"/>
        <family val="2"/>
        <charset val="238"/>
        <scheme val="minor"/>
      </rPr>
      <t>B)</t>
    </r>
    <r>
      <rPr>
        <sz val="11"/>
        <color theme="1"/>
        <rFont val="Calibri"/>
        <family val="2"/>
        <charset val="238"/>
        <scheme val="minor"/>
      </rPr>
      <t xml:space="preserve"> Full-time equivalent refers to the number of working hours, per day, defined under national legislation.</t>
    </r>
  </si>
  <si>
    <r>
      <rPr>
        <b/>
        <sz val="11"/>
        <color theme="1"/>
        <rFont val="Calibri"/>
        <family val="2"/>
        <charset val="238"/>
        <scheme val="minor"/>
      </rPr>
      <t>B)</t>
    </r>
    <r>
      <rPr>
        <sz val="11"/>
        <color theme="1"/>
        <rFont val="Calibri"/>
        <family val="2"/>
        <charset val="238"/>
        <scheme val="minor"/>
      </rPr>
      <t xml:space="preserve"> This should be based upon existing documentation and be able to be evidenced.</t>
    </r>
  </si>
  <si>
    <r>
      <t>C: Travel Costs</t>
    </r>
    <r>
      <rPr>
        <b/>
        <vertAlign val="superscript"/>
        <sz val="12"/>
        <rFont val="Arial"/>
        <family val="2"/>
        <charset val="238"/>
      </rPr>
      <t>15</t>
    </r>
  </si>
  <si>
    <r>
      <rPr>
        <b/>
        <sz val="11"/>
        <color theme="1"/>
        <rFont val="Calibri"/>
        <family val="2"/>
        <charset val="238"/>
        <scheme val="minor"/>
      </rPr>
      <t>C)</t>
    </r>
    <r>
      <rPr>
        <sz val="11"/>
        <color theme="1"/>
        <rFont val="Calibri"/>
        <family val="2"/>
        <charset val="238"/>
        <scheme val="minor"/>
      </rPr>
      <t xml:space="preserve"> Please provide details of travel costs. </t>
    </r>
  </si>
  <si>
    <t>Travel costs include all means of transport and all expenses emerging from the starting point to the destination (and back), and can also cover the fees of visa, travel insurance and those related to the cancellation of the travel.</t>
  </si>
  <si>
    <r>
      <rPr>
        <b/>
        <sz val="11"/>
        <color theme="1"/>
        <rFont val="Calibri"/>
        <family val="2"/>
        <charset val="238"/>
        <scheme val="minor"/>
      </rPr>
      <t>C)</t>
    </r>
    <r>
      <rPr>
        <sz val="11"/>
        <color theme="1"/>
        <rFont val="Calibri"/>
        <family val="2"/>
        <charset val="238"/>
        <scheme val="minor"/>
      </rPr>
      <t xml:space="preserve"> D, E columns: Please note that only those days are eligible which were spent working on the project.</t>
    </r>
  </si>
  <si>
    <r>
      <rPr>
        <b/>
        <sz val="11"/>
        <color theme="1"/>
        <rFont val="Calibri"/>
        <family val="2"/>
        <charset val="238"/>
        <scheme val="minor"/>
      </rPr>
      <t>D)</t>
    </r>
    <r>
      <rPr>
        <sz val="11"/>
        <color theme="1"/>
        <rFont val="Calibri"/>
        <family val="2"/>
        <charset val="238"/>
        <scheme val="minor"/>
      </rPr>
      <t xml:space="preserve"> To determine the number of days to which daily allowance should be applied, please note that a COMPLETE day usually includes accommodation. In duly justified cases, daily allowance can also be paid without overnight accommodation; in this case the amount should be decreased (limited to 50 % of the maximum amount).  eg. From 7th of Sept until 10th of Sept, it means 3 days.</t>
    </r>
  </si>
  <si>
    <r>
      <rPr>
        <b/>
        <sz val="11"/>
        <color theme="1"/>
        <rFont val="Calibri"/>
        <family val="2"/>
        <charset val="238"/>
        <scheme val="minor"/>
      </rPr>
      <t>D)</t>
    </r>
    <r>
      <rPr>
        <sz val="11"/>
        <color theme="1"/>
        <rFont val="Calibri"/>
        <family val="2"/>
        <charset val="238"/>
        <scheme val="minor"/>
      </rPr>
      <t xml:space="preserve"> Please choose from the dropdown menu: accommodation, meals or local transport </t>
    </r>
  </si>
  <si>
    <r>
      <rPr>
        <b/>
        <sz val="11"/>
        <color theme="1"/>
        <rFont val="Calibri"/>
        <family val="2"/>
        <charset val="238"/>
        <scheme val="minor"/>
      </rPr>
      <t>F)</t>
    </r>
    <r>
      <rPr>
        <sz val="11"/>
        <color theme="1"/>
        <rFont val="Calibri"/>
        <family val="2"/>
        <charset val="238"/>
        <scheme val="minor"/>
      </rPr>
      <t xml:space="preserve"> Please name the subcontracted activities eg. translation, interpreting and printing.</t>
    </r>
  </si>
  <si>
    <t>Please note that the total cost of the subcontracting costs may not be more than 30 % of the total direct eligible costs of the project.</t>
  </si>
  <si>
    <t>OTHER COST</t>
  </si>
  <si>
    <r>
      <rPr>
        <b/>
        <sz val="11"/>
        <color theme="1"/>
        <rFont val="Calibri"/>
        <family val="2"/>
        <charset val="238"/>
        <scheme val="minor"/>
      </rPr>
      <t>H)</t>
    </r>
    <r>
      <rPr>
        <sz val="11"/>
        <color theme="1"/>
        <rFont val="Calibri"/>
        <family val="2"/>
        <charset val="238"/>
        <scheme val="minor"/>
      </rPr>
      <t xml:space="preserve"> Please justify for example consumable items, office materials, costs of photocopying, phone, mail expenses, paper, real estate rental fee, electricity invoice etc.
</t>
    </r>
  </si>
  <si>
    <t>[A]</t>
  </si>
  <si>
    <t>[B]</t>
  </si>
  <si>
    <t>[C]</t>
  </si>
  <si>
    <t>[D]</t>
  </si>
  <si>
    <r>
      <t>H: Eligible Indirect Costs</t>
    </r>
    <r>
      <rPr>
        <b/>
        <vertAlign val="superscript"/>
        <sz val="12"/>
        <rFont val="Arial"/>
        <family val="2"/>
        <charset val="238"/>
      </rPr>
      <t>27</t>
    </r>
  </si>
  <si>
    <r>
      <t>Purpose</t>
    </r>
    <r>
      <rPr>
        <b/>
        <vertAlign val="superscript"/>
        <sz val="10"/>
        <rFont val="Arial"/>
        <family val="2"/>
        <charset val="238"/>
      </rPr>
      <t>28</t>
    </r>
  </si>
  <si>
    <r>
      <t xml:space="preserve"> DECLARATION BY BENEFICIARY</t>
    </r>
    <r>
      <rPr>
        <b/>
        <vertAlign val="superscript"/>
        <sz val="12"/>
        <color theme="1"/>
        <rFont val="Calibri"/>
        <family val="2"/>
        <charset val="238"/>
        <scheme val="minor"/>
      </rPr>
      <t>[1,2,3,4,5,6,7]</t>
    </r>
  </si>
  <si>
    <t>General Instructions for editing the document</t>
  </si>
  <si>
    <t xml:space="preserve">GENERAL INSTRUCTIONS </t>
  </si>
  <si>
    <t>General Instructions for submitting the document</t>
  </si>
  <si>
    <t>General Instructions for filling in the document</t>
  </si>
  <si>
    <r>
      <rPr>
        <b/>
        <sz val="11"/>
        <color theme="1"/>
        <rFont val="Calibri"/>
        <family val="2"/>
        <charset val="238"/>
        <scheme val="minor"/>
      </rPr>
      <t>C)</t>
    </r>
    <r>
      <rPr>
        <sz val="11"/>
        <color theme="1"/>
        <rFont val="Calibri"/>
        <family val="2"/>
        <charset val="238"/>
        <scheme val="minor"/>
      </rPr>
      <t xml:space="preserve"> For example: railway, bus, taxi, airplane, car, other</t>
    </r>
  </si>
  <si>
    <r>
      <rPr>
        <b/>
        <sz val="11"/>
        <color theme="1"/>
        <rFont val="Calibri"/>
        <family val="2"/>
        <charset val="238"/>
        <scheme val="minor"/>
      </rPr>
      <t>G)</t>
    </r>
    <r>
      <rPr>
        <sz val="11"/>
        <color theme="1"/>
        <rFont val="Calibri"/>
        <family val="2"/>
        <charset val="238"/>
        <scheme val="minor"/>
      </rPr>
      <t xml:space="preserve"> Please justify for example informational materials, costs of conferences, costs of copyrights and other intellectual property rights, dissemination and communication costs etc.</t>
    </r>
  </si>
  <si>
    <r>
      <rPr>
        <b/>
        <sz val="11"/>
        <color theme="1"/>
        <rFont val="Calibri"/>
        <family val="2"/>
        <charset val="238"/>
        <scheme val="minor"/>
      </rPr>
      <t>H)</t>
    </r>
    <r>
      <rPr>
        <sz val="11"/>
        <color theme="1"/>
        <rFont val="Calibri"/>
        <family val="2"/>
        <charset val="238"/>
        <scheme val="minor"/>
      </rPr>
      <t xml:space="preserve"> Costs that cannot be identified as directly related to the implementation of the activity. </t>
    </r>
    <r>
      <rPr>
        <b/>
        <sz val="11"/>
        <color theme="1"/>
        <rFont val="Calibri"/>
        <family val="2"/>
        <charset val="238"/>
        <scheme val="minor"/>
      </rPr>
      <t>Please note that eligible indirect costs are awarded as lump sum that cannot exceed 15 % of the eligible direct costs.</t>
    </r>
  </si>
  <si>
    <t>The Report has to contain costs which have been already spent and activities which have been already undertaken. (In case of salaries, the covered period shall be taken into consideration.)</t>
  </si>
  <si>
    <t>The Report has to contain the costs of the appropriate reporting period. Please note that the dates cannot be later than the Project's end date.</t>
  </si>
  <si>
    <r>
      <rPr>
        <b/>
        <sz val="11"/>
        <color theme="1"/>
        <rFont val="Calibri"/>
        <family val="2"/>
        <charset val="238"/>
        <scheme val="minor"/>
      </rPr>
      <t>E)</t>
    </r>
    <r>
      <rPr>
        <sz val="11"/>
        <color theme="1"/>
        <rFont val="Calibri"/>
        <family val="2"/>
        <charset val="238"/>
        <scheme val="minor"/>
      </rPr>
      <t xml:space="preserve"> Only the depreciation part falling on the period of the activity and the actual proportion of use in accordance with the objectives of the activity can be taken into consideration.</t>
    </r>
  </si>
  <si>
    <t>Date of Payment (yyyy.mm.dd)</t>
  </si>
  <si>
    <t>[E]</t>
  </si>
  <si>
    <t xml:space="preserve">All costs shall be reported in euro (EUR).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</si>
</sst>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 [$€-1]"/>
    <numFmt numFmtId="166" formatCode="dd/mm/yyyy;@"/>
  </numFmts>
  <fonts count="34" x14ac:knownFonts="1">
    <font>
      <sz val="11"/>
      <color theme="1"/>
      <name val="Calibri"/>
      <family val="2"/>
      <charset val="238"/>
      <scheme val="minor"/>
    </font>
    <font>
      <b/>
      <sz val="11"/>
      <color theme="1"/>
      <name val="Calibri"/>
      <family val="2"/>
      <charset val="238"/>
      <scheme val="minor"/>
    </font>
    <font>
      <b/>
      <sz val="12"/>
      <name val="Arial"/>
      <family val="2"/>
    </font>
    <font>
      <sz val="6"/>
      <name val="Arial"/>
      <family val="2"/>
    </font>
    <font>
      <b/>
      <sz val="10"/>
      <name val="Arial"/>
      <family val="2"/>
    </font>
    <font>
      <b/>
      <sz val="14"/>
      <color theme="1"/>
      <name val="Calibri"/>
      <family val="2"/>
      <charset val="238"/>
      <scheme val="minor"/>
    </font>
    <font>
      <sz val="10"/>
      <name val="Arial"/>
      <family val="2"/>
    </font>
    <font>
      <b/>
      <sz val="9"/>
      <name val="Arial"/>
      <family val="2"/>
    </font>
    <font>
      <sz val="10"/>
      <color indexed="8"/>
      <name val="Arial"/>
      <family val="2"/>
    </font>
    <font>
      <sz val="11"/>
      <color rgb="FFFF0000"/>
      <name val="Calibri"/>
      <family val="2"/>
      <charset val="238"/>
      <scheme val="minor"/>
    </font>
    <font>
      <b/>
      <sz val="12"/>
      <color theme="1"/>
      <name val="Calibri"/>
      <family val="2"/>
      <charset val="238"/>
      <scheme val="minor"/>
    </font>
    <font>
      <sz val="12"/>
      <color theme="1"/>
      <name val="Calibri"/>
      <family val="2"/>
      <charset val="238"/>
      <scheme val="minor"/>
    </font>
    <font>
      <b/>
      <i/>
      <sz val="11"/>
      <color theme="1"/>
      <name val="Calibri"/>
      <family val="2"/>
      <charset val="238"/>
      <scheme val="minor"/>
    </font>
    <font>
      <b/>
      <u/>
      <sz val="11"/>
      <color theme="1"/>
      <name val="Calibri"/>
      <family val="2"/>
      <charset val="238"/>
      <scheme val="minor"/>
    </font>
    <font>
      <sz val="11"/>
      <name val="Calibri"/>
      <family val="2"/>
      <charset val="238"/>
      <scheme val="minor"/>
    </font>
    <font>
      <i/>
      <sz val="11"/>
      <name val="Arial"/>
      <family val="2"/>
    </font>
    <font>
      <sz val="11"/>
      <name val="Arial"/>
      <family val="2"/>
    </font>
    <font>
      <sz val="10"/>
      <color theme="1"/>
      <name val="Calibri"/>
      <family val="2"/>
      <charset val="238"/>
      <scheme val="minor"/>
    </font>
    <font>
      <b/>
      <sz val="10"/>
      <color theme="1"/>
      <name val="Calibri"/>
      <family val="2"/>
      <charset val="238"/>
      <scheme val="minor"/>
    </font>
    <font>
      <b/>
      <vertAlign val="superscript"/>
      <sz val="9"/>
      <name val="Arial"/>
      <family val="2"/>
      <charset val="238"/>
    </font>
    <font>
      <b/>
      <vertAlign val="superscript"/>
      <sz val="11"/>
      <color theme="1"/>
      <name val="Calibri"/>
      <family val="2"/>
      <charset val="238"/>
      <scheme val="minor"/>
    </font>
    <font>
      <sz val="9"/>
      <color theme="1"/>
      <name val="Calibri"/>
      <family val="2"/>
      <charset val="238"/>
      <scheme val="minor"/>
    </font>
    <font>
      <sz val="10"/>
      <name val="Arial"/>
      <family val="2"/>
      <charset val="238"/>
    </font>
    <font>
      <i/>
      <sz val="11"/>
      <color theme="1"/>
      <name val="Calibri"/>
      <family val="2"/>
      <charset val="238"/>
      <scheme val="minor"/>
    </font>
    <font>
      <b/>
      <vertAlign val="superscript"/>
      <sz val="10"/>
      <name val="Arial"/>
      <family val="2"/>
      <charset val="238"/>
    </font>
    <font>
      <vertAlign val="superscript"/>
      <sz val="11"/>
      <color theme="1"/>
      <name val="Calibri"/>
      <family val="2"/>
      <charset val="238"/>
      <scheme val="minor"/>
    </font>
    <font>
      <b/>
      <sz val="11"/>
      <name val="Calibri"/>
      <family val="2"/>
      <charset val="238"/>
      <scheme val="minor"/>
    </font>
    <font>
      <b/>
      <sz val="10"/>
      <name val="Arial"/>
      <family val="2"/>
      <charset val="238"/>
    </font>
    <font>
      <b/>
      <vertAlign val="superscript"/>
      <sz val="12"/>
      <color theme="1"/>
      <name val="Calibri"/>
      <family val="2"/>
      <charset val="238"/>
      <scheme val="minor"/>
    </font>
    <font>
      <i/>
      <vertAlign val="superscript"/>
      <sz val="11"/>
      <color theme="1"/>
      <name val="Calibri"/>
      <family val="2"/>
      <charset val="238"/>
      <scheme val="minor"/>
    </font>
    <font>
      <b/>
      <vertAlign val="superscript"/>
      <sz val="14"/>
      <color theme="1"/>
      <name val="Calibri"/>
      <family val="2"/>
      <charset val="238"/>
      <scheme val="minor"/>
    </font>
    <font>
      <b/>
      <vertAlign val="superscript"/>
      <sz val="12"/>
      <name val="Arial"/>
      <family val="2"/>
      <charset val="238"/>
    </font>
    <font>
      <b/>
      <sz val="13"/>
      <name val="Arial"/>
      <family val="2"/>
    </font>
    <font>
      <b/>
      <sz val="8"/>
      <name val="Arial"/>
      <family val="2"/>
    </font>
  </fonts>
  <fills count="27">
    <fill>
      <patternFill patternType="none"/>
    </fill>
    <fill>
      <patternFill patternType="gray125"/>
    </fill>
    <fill>
      <patternFill patternType="lightDown">
        <fgColor theme="9" tint="0.39994506668294322"/>
        <bgColor indexed="47"/>
      </patternFill>
    </fill>
    <fill>
      <patternFill patternType="lightDown">
        <fgColor theme="9" tint="0.39994506668294322"/>
        <bgColor indexed="65"/>
      </patternFill>
    </fill>
    <fill>
      <patternFill patternType="solid">
        <fgColor theme="9" tint="0.39997558519241921"/>
        <bgColor indexed="64"/>
      </patternFill>
    </fill>
    <fill>
      <patternFill patternType="solid">
        <fgColor rgb="FFFFC000"/>
        <bgColor theme="9" tint="0.79989013336588644"/>
      </patternFill>
    </fill>
    <fill>
      <patternFill patternType="lightDown">
        <fgColor theme="9" tint="0.79992065187536243"/>
        <bgColor rgb="FFFFFFCC"/>
      </patternFill>
    </fill>
    <fill>
      <patternFill patternType="lightDown">
        <fgColor theme="9" tint="0.79992065187536243"/>
        <bgColor theme="9" tint="0.79998168889431442"/>
      </patternFill>
    </fill>
    <fill>
      <patternFill patternType="solid">
        <fgColor theme="9" tint="0.79998168889431442"/>
        <bgColor indexed="64"/>
      </patternFill>
    </fill>
    <fill>
      <patternFill patternType="solid">
        <fgColor indexed="26"/>
        <bgColor indexed="47"/>
      </patternFill>
    </fill>
    <fill>
      <patternFill patternType="lightDown">
        <fgColor indexed="47"/>
        <bgColor indexed="26"/>
      </patternFill>
    </fill>
    <fill>
      <patternFill patternType="lightDown">
        <fgColor indexed="47"/>
        <bgColor indexed="47"/>
      </patternFill>
    </fill>
    <fill>
      <patternFill patternType="solid">
        <fgColor indexed="26"/>
        <bgColor indexed="64"/>
      </patternFill>
    </fill>
    <fill>
      <patternFill patternType="solid">
        <fgColor theme="9" tint="0.39997558519241921"/>
        <bgColor indexed="47"/>
      </patternFill>
    </fill>
    <fill>
      <patternFill patternType="solid">
        <fgColor indexed="47"/>
        <bgColor indexed="64"/>
      </patternFill>
    </fill>
    <fill>
      <patternFill patternType="solid">
        <fgColor theme="9" tint="0.59999389629810485"/>
        <bgColor indexed="64"/>
      </patternFill>
    </fill>
    <fill>
      <patternFill patternType="solid">
        <fgColor theme="9" tint="0.39994506668294322"/>
        <bgColor indexed="64"/>
      </patternFill>
    </fill>
    <fill>
      <patternFill patternType="lightDown">
        <fgColor theme="9" tint="0.39994506668294322"/>
        <bgColor theme="9" tint="0.79998168889431442"/>
      </patternFill>
    </fill>
    <fill>
      <patternFill patternType="solid">
        <fgColor indexed="47"/>
        <bgColor auto="1"/>
      </patternFill>
    </fill>
    <fill>
      <patternFill patternType="solid">
        <fgColor indexed="65"/>
        <bgColor auto="1"/>
      </patternFill>
    </fill>
    <fill>
      <patternFill patternType="solid">
        <fgColor theme="9" tint="0.39997558519241921"/>
        <bgColor auto="1"/>
      </patternFill>
    </fill>
    <fill>
      <patternFill patternType="solid">
        <fgColor theme="9" tint="0.59999389629810485"/>
        <bgColor auto="1"/>
      </patternFill>
    </fill>
    <fill>
      <patternFill patternType="solid">
        <fgColor theme="9" tint="0.39994506668294322"/>
        <bgColor auto="1"/>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lightDown">
        <fgColor theme="9" tint="0.79992065187536243"/>
        <bgColor theme="9" tint="0.39997558519241921"/>
      </patternFill>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9" tint="-0.249977111117893"/>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style="thin">
        <color theme="9" tint="-0.249977111117893"/>
      </top>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medium">
        <color theme="9" tint="-0.249977111117893"/>
      </left>
      <right/>
      <top style="thin">
        <color theme="9" tint="-0.249977111117893"/>
      </top>
      <bottom style="thin">
        <color theme="9" tint="-0.249977111117893"/>
      </bottom>
      <diagonal/>
    </border>
    <border>
      <left/>
      <right style="medium">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right style="medium">
        <color theme="9" tint="-0.249977111117893"/>
      </right>
      <top/>
      <bottom/>
      <diagonal/>
    </border>
    <border>
      <left style="medium">
        <color theme="9" tint="-0.249977111117893"/>
      </left>
      <right/>
      <top/>
      <bottom/>
      <diagonal/>
    </border>
    <border>
      <left style="medium">
        <color theme="9" tint="-0.249977111117893"/>
      </left>
      <right/>
      <top/>
      <bottom style="thin">
        <color theme="9" tint="-0.249977111117893"/>
      </bottom>
      <diagonal/>
    </border>
    <border>
      <left/>
      <right style="medium">
        <color theme="9" tint="-0.249977111117893"/>
      </right>
      <top style="thin">
        <color theme="9" tint="-0.249977111117893"/>
      </top>
      <bottom/>
      <diagonal/>
    </border>
    <border>
      <left/>
      <right style="medium">
        <color theme="9" tint="-0.249977111117893"/>
      </right>
      <top/>
      <bottom style="thin">
        <color theme="9" tint="-0.249977111117893"/>
      </bottom>
      <diagonal/>
    </border>
    <border>
      <left style="medium">
        <color theme="9" tint="-0.249977111117893"/>
      </left>
      <right style="thin">
        <color theme="9" tint="-0.249977111117893"/>
      </right>
      <top/>
      <bottom/>
      <diagonal/>
    </border>
    <border>
      <left style="thin">
        <color theme="9" tint="-0.249977111117893"/>
      </left>
      <right style="medium">
        <color theme="9" tint="-0.249977111117893"/>
      </right>
      <top style="thin">
        <color theme="9" tint="-0.249977111117893"/>
      </top>
      <bottom/>
      <diagonal/>
    </border>
    <border>
      <left style="medium">
        <color theme="9" tint="-0.249977111117893"/>
      </left>
      <right/>
      <top style="thin">
        <color theme="9" tint="-0.249977111117893"/>
      </top>
      <bottom style="medium">
        <color theme="9" tint="-0.249977111117893"/>
      </bottom>
      <diagonal/>
    </border>
    <border>
      <left/>
      <right style="medium">
        <color theme="9" tint="-0.249977111117893"/>
      </right>
      <top style="thin">
        <color theme="9" tint="-0.249977111117893"/>
      </top>
      <bottom style="medium">
        <color theme="9" tint="-0.249977111117893"/>
      </bottom>
      <diagonal/>
    </border>
  </borders>
  <cellStyleXfs count="2">
    <xf numFmtId="0" fontId="0" fillId="0" borderId="0"/>
    <xf numFmtId="0" fontId="8" fillId="0" borderId="0"/>
  </cellStyleXfs>
  <cellXfs count="375">
    <xf numFmtId="0" fontId="0" fillId="0" borderId="0" xfId="0"/>
    <xf numFmtId="0" fontId="0" fillId="3" borderId="0" xfId="0" applyFill="1"/>
    <xf numFmtId="0" fontId="1" fillId="3" borderId="0" xfId="0" applyFont="1" applyFill="1" applyAlignment="1">
      <alignment horizontal="center" vertical="center" wrapText="1"/>
    </xf>
    <xf numFmtId="0" fontId="1" fillId="4" borderId="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6" borderId="0" xfId="0" applyFill="1"/>
    <xf numFmtId="0" fontId="0" fillId="6" borderId="0" xfId="0" applyFill="1" applyAlignment="1">
      <alignment vertical="center"/>
    </xf>
    <xf numFmtId="0" fontId="0" fillId="10" borderId="0" xfId="0" applyFill="1"/>
    <xf numFmtId="0" fontId="6" fillId="10" borderId="0" xfId="0" applyFont="1" applyFill="1" applyAlignment="1" applyProtection="1">
      <alignment vertical="center"/>
    </xf>
    <xf numFmtId="0" fontId="4" fillId="11" borderId="4" xfId="0" applyFont="1" applyFill="1" applyBorder="1" applyAlignment="1" applyProtection="1">
      <alignment horizontal="center" vertical="center" wrapText="1"/>
    </xf>
    <xf numFmtId="0" fontId="6" fillId="10" borderId="0" xfId="0" applyFont="1" applyFill="1" applyProtection="1"/>
    <xf numFmtId="0" fontId="3" fillId="10" borderId="0" xfId="0" applyFont="1" applyFill="1" applyProtection="1"/>
    <xf numFmtId="0" fontId="6" fillId="10" borderId="0" xfId="0" applyFont="1" applyFill="1" applyAlignment="1" applyProtection="1">
      <alignment horizontal="center"/>
    </xf>
    <xf numFmtId="0" fontId="4" fillId="14" borderId="3" xfId="0" applyFont="1" applyFill="1" applyBorder="1" applyAlignment="1" applyProtection="1">
      <alignment horizontal="center" vertical="center" wrapText="1"/>
    </xf>
    <xf numFmtId="0" fontId="4" fillId="14" borderId="34" xfId="0" applyFont="1" applyFill="1" applyBorder="1" applyAlignment="1" applyProtection="1">
      <alignment horizontal="center" vertical="center" wrapText="1"/>
    </xf>
    <xf numFmtId="1" fontId="6" fillId="0" borderId="10" xfId="0" applyNumberFormat="1" applyFont="1" applyFill="1" applyBorder="1" applyAlignment="1" applyProtection="1">
      <alignment horizontal="center"/>
      <protection locked="0"/>
    </xf>
    <xf numFmtId="2" fontId="6" fillId="12" borderId="10" xfId="0" applyNumberFormat="1" applyFont="1" applyFill="1" applyBorder="1" applyAlignment="1" applyProtection="1">
      <alignment horizontal="center"/>
    </xf>
    <xf numFmtId="2" fontId="6" fillId="0" borderId="10" xfId="0" applyNumberFormat="1" applyFont="1" applyFill="1" applyBorder="1" applyAlignment="1" applyProtection="1">
      <alignment horizontal="center"/>
      <protection locked="0"/>
    </xf>
    <xf numFmtId="14" fontId="6" fillId="0" borderId="10" xfId="0" applyNumberFormat="1"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1" fontId="6" fillId="0" borderId="15" xfId="0" applyNumberFormat="1" applyFont="1" applyFill="1" applyBorder="1" applyAlignment="1" applyProtection="1">
      <alignment horizontal="center"/>
      <protection locked="0"/>
    </xf>
    <xf numFmtId="2" fontId="6" fillId="12" borderId="15" xfId="0" applyNumberFormat="1" applyFont="1" applyFill="1" applyBorder="1" applyAlignment="1" applyProtection="1">
      <alignment horizontal="center"/>
    </xf>
    <xf numFmtId="2" fontId="6" fillId="0" borderId="15" xfId="0" applyNumberFormat="1" applyFont="1" applyFill="1" applyBorder="1" applyAlignment="1" applyProtection="1">
      <alignment horizontal="center"/>
      <protection locked="0"/>
    </xf>
    <xf numFmtId="14" fontId="6" fillId="0" borderId="15" xfId="0" applyNumberFormat="1" applyFont="1" applyFill="1" applyBorder="1" applyAlignment="1" applyProtection="1">
      <alignment horizontal="center"/>
      <protection locked="0"/>
    </xf>
    <xf numFmtId="0" fontId="6" fillId="0" borderId="15" xfId="0" applyFont="1" applyFill="1" applyBorder="1" applyAlignment="1" applyProtection="1">
      <alignment horizontal="center"/>
      <protection locked="0"/>
    </xf>
    <xf numFmtId="1" fontId="6" fillId="0" borderId="20" xfId="0" applyNumberFormat="1" applyFont="1" applyFill="1" applyBorder="1" applyAlignment="1" applyProtection="1">
      <alignment horizontal="center"/>
      <protection locked="0"/>
    </xf>
    <xf numFmtId="2" fontId="6" fillId="0" borderId="20" xfId="0" applyNumberFormat="1" applyFont="1" applyFill="1" applyBorder="1" applyAlignment="1" applyProtection="1">
      <alignment horizontal="center"/>
      <protection locked="0"/>
    </xf>
    <xf numFmtId="14" fontId="6" fillId="0" borderId="20" xfId="0" applyNumberFormat="1" applyFont="1" applyFill="1" applyBorder="1" applyAlignment="1" applyProtection="1">
      <alignment horizontal="center"/>
      <protection locked="0"/>
    </xf>
    <xf numFmtId="0" fontId="6" fillId="0" borderId="20" xfId="0" applyFont="1" applyFill="1" applyBorder="1" applyAlignment="1" applyProtection="1">
      <alignment horizontal="center"/>
      <protection locked="0"/>
    </xf>
    <xf numFmtId="0" fontId="4" fillId="11" borderId="4" xfId="0" applyFont="1" applyFill="1" applyBorder="1" applyAlignment="1" applyProtection="1">
      <alignment horizontal="center"/>
    </xf>
    <xf numFmtId="0" fontId="0" fillId="10" borderId="0" xfId="0" applyFill="1" applyProtection="1"/>
    <xf numFmtId="0" fontId="0" fillId="10" borderId="0" xfId="0" applyFill="1" applyAlignment="1" applyProtection="1">
      <alignment horizontal="center"/>
    </xf>
    <xf numFmtId="14" fontId="7" fillId="9" borderId="4" xfId="0" applyNumberFormat="1" applyFont="1" applyFill="1" applyBorder="1" applyAlignment="1" applyProtection="1">
      <alignment horizontal="center"/>
    </xf>
    <xf numFmtId="2" fontId="4" fillId="9" borderId="4" xfId="0" applyNumberFormat="1" applyFont="1" applyFill="1" applyBorder="1" applyAlignment="1" applyProtection="1">
      <alignment horizontal="center"/>
    </xf>
    <xf numFmtId="0" fontId="4" fillId="11" borderId="3" xfId="0" applyFont="1" applyFill="1" applyBorder="1" applyAlignment="1" applyProtection="1">
      <alignment horizontal="center" vertical="center" wrapText="1"/>
    </xf>
    <xf numFmtId="1" fontId="6" fillId="0" borderId="17" xfId="0" applyNumberFormat="1" applyFont="1" applyFill="1" applyBorder="1" applyAlignment="1" applyProtection="1">
      <alignment horizontal="center" vertical="center" wrapText="1"/>
      <protection locked="0"/>
    </xf>
    <xf numFmtId="49" fontId="6" fillId="12" borderId="17" xfId="0" applyNumberFormat="1"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protection locked="0"/>
    </xf>
    <xf numFmtId="2" fontId="6" fillId="0" borderId="17" xfId="0" applyNumberFormat="1" applyFont="1" applyFill="1" applyBorder="1" applyAlignment="1" applyProtection="1">
      <alignment horizontal="center" vertical="center" wrapText="1"/>
      <protection locked="0"/>
    </xf>
    <xf numFmtId="2" fontId="0" fillId="12" borderId="17" xfId="0" applyNumberFormat="1" applyFill="1" applyBorder="1" applyAlignment="1" applyProtection="1">
      <alignment horizontal="center" vertical="center"/>
    </xf>
    <xf numFmtId="2" fontId="0" fillId="9" borderId="17" xfId="0" applyNumberFormat="1" applyFill="1" applyBorder="1" applyAlignment="1" applyProtection="1">
      <alignment horizontal="center" vertical="center"/>
    </xf>
    <xf numFmtId="0" fontId="4" fillId="11" borderId="1" xfId="0" applyNumberFormat="1" applyFont="1" applyFill="1" applyBorder="1" applyAlignment="1" applyProtection="1">
      <alignment horizontal="left"/>
    </xf>
    <xf numFmtId="0" fontId="0" fillId="10" borderId="0" xfId="0" applyFill="1" applyAlignment="1" applyProtection="1">
      <alignment horizontal="center" vertical="center" wrapText="1"/>
    </xf>
    <xf numFmtId="2" fontId="0" fillId="10" borderId="0" xfId="0" applyNumberFormat="1" applyFill="1" applyAlignment="1" applyProtection="1">
      <alignment horizontal="center"/>
    </xf>
    <xf numFmtId="0" fontId="3" fillId="10" borderId="0" xfId="0" applyNumberFormat="1" applyFont="1" applyFill="1" applyAlignment="1" applyProtection="1">
      <alignment horizontal="center"/>
    </xf>
    <xf numFmtId="0" fontId="3" fillId="10" borderId="0" xfId="0" applyFont="1" applyFill="1" applyAlignment="1" applyProtection="1">
      <alignment horizontal="center"/>
    </xf>
    <xf numFmtId="0" fontId="3" fillId="10" borderId="0" xfId="0" applyFont="1" applyFill="1" applyAlignment="1" applyProtection="1">
      <alignment horizontal="center" vertical="center" wrapText="1"/>
    </xf>
    <xf numFmtId="0" fontId="2" fillId="11" borderId="1" xfId="0" applyNumberFormat="1" applyFont="1" applyFill="1" applyBorder="1" applyAlignment="1" applyProtection="1">
      <alignment horizontal="left"/>
    </xf>
    <xf numFmtId="0" fontId="2" fillId="11" borderId="6" xfId="0" applyNumberFormat="1" applyFont="1" applyFill="1" applyBorder="1" applyAlignment="1" applyProtection="1">
      <alignment horizontal="left"/>
    </xf>
    <xf numFmtId="0" fontId="2" fillId="11" borderId="2" xfId="0" applyNumberFormat="1" applyFont="1" applyFill="1" applyBorder="1" applyAlignment="1" applyProtection="1">
      <alignment horizontal="left"/>
    </xf>
    <xf numFmtId="0" fontId="7" fillId="14" borderId="4"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xf>
    <xf numFmtId="0" fontId="7" fillId="11" borderId="4" xfId="0" applyFont="1" applyFill="1" applyBorder="1" applyAlignment="1" applyProtection="1">
      <alignment horizontal="center" vertical="center" wrapText="1"/>
    </xf>
    <xf numFmtId="49" fontId="0" fillId="0" borderId="33" xfId="0" applyNumberFormat="1" applyFill="1" applyBorder="1" applyAlignment="1" applyProtection="1">
      <alignment horizontal="center" vertical="center" wrapText="1"/>
      <protection locked="0"/>
    </xf>
    <xf numFmtId="14" fontId="0" fillId="0" borderId="36" xfId="0" applyNumberFormat="1" applyFill="1" applyBorder="1" applyAlignment="1" applyProtection="1">
      <alignment horizontal="center" vertical="center"/>
      <protection locked="0"/>
    </xf>
    <xf numFmtId="164" fontId="0" fillId="0" borderId="36" xfId="0" applyNumberFormat="1" applyFill="1" applyBorder="1" applyAlignment="1" applyProtection="1">
      <alignment horizontal="center" vertical="center"/>
      <protection locked="0"/>
    </xf>
    <xf numFmtId="49" fontId="0" fillId="0" borderId="36" xfId="0" applyNumberFormat="1" applyFill="1" applyBorder="1" applyAlignment="1" applyProtection="1">
      <alignment horizontal="center" vertical="center" wrapText="1"/>
      <protection locked="0"/>
    </xf>
    <xf numFmtId="49" fontId="0" fillId="0" borderId="36" xfId="0" applyNumberFormat="1" applyFill="1" applyBorder="1" applyAlignment="1" applyProtection="1">
      <alignment horizontal="center" vertical="center"/>
      <protection locked="0"/>
    </xf>
    <xf numFmtId="2" fontId="0" fillId="0" borderId="36" xfId="0" applyNumberFormat="1" applyFill="1" applyBorder="1" applyAlignment="1" applyProtection="1">
      <alignment horizontal="center" vertical="center"/>
      <protection locked="0"/>
    </xf>
    <xf numFmtId="2" fontId="0" fillId="12" borderId="36" xfId="0" applyNumberFormat="1" applyFill="1" applyBorder="1" applyAlignment="1" applyProtection="1">
      <alignment horizontal="center" vertical="center"/>
    </xf>
    <xf numFmtId="2" fontId="0" fillId="0" borderId="12" xfId="0" applyNumberFormat="1" applyFill="1" applyBorder="1" applyAlignment="1" applyProtection="1">
      <alignment horizontal="center" vertical="center" wrapText="1"/>
      <protection locked="0"/>
    </xf>
    <xf numFmtId="0" fontId="0" fillId="0" borderId="29" xfId="0" applyNumberFormat="1" applyFill="1" applyBorder="1" applyAlignment="1" applyProtection="1">
      <alignment horizontal="center" vertical="center"/>
      <protection locked="0"/>
    </xf>
    <xf numFmtId="49" fontId="0" fillId="12" borderId="17" xfId="0" applyNumberFormat="1" applyFill="1" applyBorder="1" applyAlignment="1" applyProtection="1">
      <alignment horizontal="center" vertical="center" wrapText="1"/>
    </xf>
    <xf numFmtId="49" fontId="0" fillId="0" borderId="39" xfId="0" applyNumberFormat="1" applyFill="1" applyBorder="1" applyAlignment="1" applyProtection="1">
      <alignment horizontal="center" vertical="center" wrapText="1"/>
      <protection locked="0"/>
    </xf>
    <xf numFmtId="2" fontId="0" fillId="0" borderId="17" xfId="0" applyNumberFormat="1" applyFill="1" applyBorder="1" applyAlignment="1" applyProtection="1">
      <alignment horizontal="center" vertical="center" wrapText="1"/>
      <protection locked="0"/>
    </xf>
    <xf numFmtId="49" fontId="0" fillId="0" borderId="17" xfId="0" applyNumberFormat="1" applyFill="1" applyBorder="1" applyAlignment="1" applyProtection="1">
      <alignment horizontal="center" vertical="center" wrapText="1"/>
      <protection locked="0"/>
    </xf>
    <xf numFmtId="2" fontId="0" fillId="0" borderId="17" xfId="0" applyNumberFormat="1" applyFill="1" applyBorder="1" applyAlignment="1" applyProtection="1">
      <alignment horizontal="center" vertical="center"/>
      <protection locked="0"/>
    </xf>
    <xf numFmtId="14" fontId="0" fillId="0" borderId="17" xfId="0" applyNumberFormat="1" applyFill="1" applyBorder="1" applyAlignment="1" applyProtection="1">
      <alignment horizontal="center" vertical="center"/>
      <protection locked="0"/>
    </xf>
    <xf numFmtId="164" fontId="0" fillId="0" borderId="17" xfId="0" applyNumberFormat="1" applyFill="1" applyBorder="1" applyAlignment="1" applyProtection="1">
      <alignment horizontal="center" vertical="center"/>
      <protection locked="0"/>
    </xf>
    <xf numFmtId="49" fontId="0" fillId="0" borderId="17" xfId="0" applyNumberFormat="1" applyFill="1" applyBorder="1" applyAlignment="1" applyProtection="1">
      <alignment horizontal="center" vertical="center"/>
      <protection locked="0"/>
    </xf>
    <xf numFmtId="2" fontId="0" fillId="0" borderId="39" xfId="0" applyNumberFormat="1" applyFill="1" applyBorder="1" applyAlignment="1" applyProtection="1">
      <alignment horizontal="center" vertical="center" wrapText="1"/>
      <protection locked="0"/>
    </xf>
    <xf numFmtId="2" fontId="0" fillId="0" borderId="24" xfId="0" applyNumberFormat="1" applyFill="1" applyBorder="1" applyAlignment="1" applyProtection="1">
      <alignment horizontal="center" vertical="center" wrapText="1"/>
      <protection locked="0"/>
    </xf>
    <xf numFmtId="0" fontId="0" fillId="10" borderId="0" xfId="0" applyNumberFormat="1" applyFill="1" applyAlignment="1" applyProtection="1">
      <alignment horizontal="center"/>
    </xf>
    <xf numFmtId="0" fontId="4" fillId="11" borderId="1" xfId="0" applyFont="1" applyFill="1" applyBorder="1" applyAlignment="1" applyProtection="1">
      <alignment horizontal="left"/>
    </xf>
    <xf numFmtId="0" fontId="4" fillId="14" borderId="4" xfId="0" applyFont="1" applyFill="1" applyBorder="1" applyAlignment="1" applyProtection="1">
      <alignment horizontal="center" vertical="center" wrapText="1"/>
    </xf>
    <xf numFmtId="2" fontId="0" fillId="0" borderId="11" xfId="0" applyNumberFormat="1" applyFill="1" applyBorder="1" applyAlignment="1" applyProtection="1">
      <alignment horizontal="center" vertical="center" wrapText="1"/>
      <protection locked="0"/>
    </xf>
    <xf numFmtId="0" fontId="0" fillId="10" borderId="0" xfId="0" applyFill="1" applyAlignment="1" applyProtection="1">
      <alignment vertical="center"/>
    </xf>
    <xf numFmtId="1" fontId="0" fillId="0" borderId="17" xfId="0" applyNumberFormat="1" applyFill="1" applyBorder="1" applyAlignment="1" applyProtection="1">
      <alignment horizontal="center" vertical="center"/>
      <protection locked="0"/>
    </xf>
    <xf numFmtId="2" fontId="0" fillId="0" borderId="16" xfId="0" applyNumberFormat="1" applyFill="1" applyBorder="1" applyAlignment="1" applyProtection="1">
      <alignment horizontal="center" vertical="center" wrapText="1"/>
      <protection locked="0"/>
    </xf>
    <xf numFmtId="2" fontId="0" fillId="0" borderId="23" xfId="0" applyNumberFormat="1" applyFill="1" applyBorder="1" applyAlignment="1" applyProtection="1">
      <alignment horizontal="center" vertical="center" wrapText="1"/>
      <protection locked="0"/>
    </xf>
    <xf numFmtId="0" fontId="4" fillId="11" borderId="3" xfId="0" applyFont="1" applyFill="1" applyBorder="1" applyAlignment="1" applyProtection="1">
      <alignment horizontal="center" vertical="center"/>
    </xf>
    <xf numFmtId="49" fontId="0" fillId="12" borderId="36" xfId="0" applyNumberFormat="1" applyFill="1" applyBorder="1" applyAlignment="1" applyProtection="1">
      <alignment horizontal="center" vertical="center" wrapText="1"/>
    </xf>
    <xf numFmtId="14" fontId="0" fillId="0" borderId="36" xfId="0" applyNumberFormat="1" applyFill="1" applyBorder="1" applyAlignment="1" applyProtection="1">
      <alignment horizontal="center" vertical="center" wrapText="1"/>
      <protection locked="0"/>
    </xf>
    <xf numFmtId="14" fontId="0" fillId="0" borderId="17" xfId="0" applyNumberFormat="1" applyFill="1" applyBorder="1" applyAlignment="1" applyProtection="1">
      <alignment horizontal="center" vertical="center" wrapText="1"/>
      <protection locked="0"/>
    </xf>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wrapText="1"/>
    </xf>
    <xf numFmtId="0" fontId="11" fillId="0" borderId="0" xfId="0" applyFont="1"/>
    <xf numFmtId="0" fontId="9" fillId="0" borderId="0" xfId="0" applyFont="1"/>
    <xf numFmtId="0" fontId="0" fillId="3" borderId="0" xfId="0" applyFill="1" applyBorder="1"/>
    <xf numFmtId="0" fontId="1" fillId="17" borderId="0" xfId="0" applyFont="1" applyFill="1" applyBorder="1" applyAlignment="1">
      <alignment horizontal="left"/>
    </xf>
    <xf numFmtId="0" fontId="0" fillId="17" borderId="0" xfId="0" applyFill="1"/>
    <xf numFmtId="0" fontId="0" fillId="16" borderId="11" xfId="0" applyFill="1" applyBorder="1"/>
    <xf numFmtId="0" fontId="0" fillId="16" borderId="13" xfId="0" applyFill="1" applyBorder="1" applyAlignment="1"/>
    <xf numFmtId="0" fontId="0" fillId="16" borderId="16" xfId="0" applyFill="1" applyBorder="1"/>
    <xf numFmtId="0" fontId="0" fillId="16" borderId="18" xfId="0" applyFill="1" applyBorder="1" applyAlignment="1"/>
    <xf numFmtId="0" fontId="0" fillId="16" borderId="23" xfId="0" applyFill="1" applyBorder="1"/>
    <xf numFmtId="0" fontId="0" fillId="16" borderId="25" xfId="0" applyFill="1" applyBorder="1" applyAlignment="1"/>
    <xf numFmtId="0" fontId="1" fillId="3" borderId="0" xfId="0" applyFont="1" applyFill="1"/>
    <xf numFmtId="0" fontId="1" fillId="3" borderId="0" xfId="0" applyFont="1" applyFill="1" applyAlignment="1">
      <alignment wrapText="1"/>
    </xf>
    <xf numFmtId="0" fontId="1" fillId="3" borderId="0" xfId="0" applyFont="1" applyFill="1" applyAlignment="1">
      <alignment horizontal="left" vertical="center" wrapText="1"/>
    </xf>
    <xf numFmtId="49" fontId="6" fillId="12" borderId="36" xfId="0" applyNumberFormat="1" applyFont="1" applyFill="1" applyBorder="1" applyAlignment="1" applyProtection="1">
      <alignment horizontal="center" vertical="center" wrapText="1"/>
    </xf>
    <xf numFmtId="49" fontId="6" fillId="0" borderId="36" xfId="0" applyNumberFormat="1" applyFont="1" applyFill="1" applyBorder="1" applyAlignment="1" applyProtection="1">
      <alignment horizontal="center" vertical="center" wrapText="1"/>
      <protection locked="0"/>
    </xf>
    <xf numFmtId="2" fontId="6" fillId="0" borderId="36" xfId="0" applyNumberFormat="1" applyFont="1" applyFill="1" applyBorder="1" applyAlignment="1" applyProtection="1">
      <alignment horizontal="center" vertical="center" wrapText="1"/>
      <protection locked="0"/>
    </xf>
    <xf numFmtId="0" fontId="16" fillId="9" borderId="7" xfId="0" applyFont="1" applyFill="1" applyBorder="1" applyProtection="1"/>
    <xf numFmtId="0" fontId="15" fillId="9" borderId="8" xfId="0" applyFont="1" applyFill="1" applyBorder="1" applyAlignment="1" applyProtection="1">
      <alignment horizontal="center"/>
    </xf>
    <xf numFmtId="0" fontId="1" fillId="15" borderId="4" xfId="0" applyFont="1" applyFill="1" applyBorder="1" applyAlignment="1">
      <alignment horizontal="center" vertical="center" wrapText="1"/>
    </xf>
    <xf numFmtId="0" fontId="17" fillId="19" borderId="0" xfId="0" applyFont="1" applyFill="1"/>
    <xf numFmtId="0" fontId="18" fillId="20" borderId="4" xfId="0" applyFont="1" applyFill="1" applyBorder="1" applyAlignment="1">
      <alignment horizontal="center" vertical="center" wrapText="1"/>
    </xf>
    <xf numFmtId="0" fontId="18" fillId="19" borderId="0" xfId="0" applyFont="1" applyFill="1" applyAlignment="1">
      <alignment horizontal="center" vertical="center" wrapText="1"/>
    </xf>
    <xf numFmtId="0" fontId="18" fillId="20" borderId="3" xfId="0" applyFont="1" applyFill="1" applyBorder="1" applyAlignment="1">
      <alignment horizontal="center" vertical="center" wrapText="1"/>
    </xf>
    <xf numFmtId="0" fontId="18" fillId="19" borderId="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19" borderId="0" xfId="0" applyFont="1" applyFill="1"/>
    <xf numFmtId="2" fontId="6" fillId="12" borderId="20" xfId="0" applyNumberFormat="1" applyFont="1" applyFill="1" applyBorder="1" applyAlignment="1" applyProtection="1">
      <alignment horizontal="center"/>
    </xf>
    <xf numFmtId="49" fontId="0" fillId="23" borderId="36" xfId="0" applyNumberFormat="1" applyFill="1" applyBorder="1" applyAlignment="1" applyProtection="1">
      <alignment horizontal="center" vertical="center" wrapText="1"/>
      <protection locked="0"/>
    </xf>
    <xf numFmtId="0" fontId="1" fillId="10" borderId="3" xfId="0" applyFont="1" applyFill="1" applyBorder="1"/>
    <xf numFmtId="0" fontId="0" fillId="10" borderId="19" xfId="0" applyFill="1" applyBorder="1"/>
    <xf numFmtId="0" fontId="0" fillId="10" borderId="5" xfId="0" applyFill="1" applyBorder="1"/>
    <xf numFmtId="2" fontId="0" fillId="9" borderId="10" xfId="0" applyNumberFormat="1" applyFill="1" applyBorder="1" applyAlignment="1" applyProtection="1">
      <alignment horizontal="center" vertical="center"/>
    </xf>
    <xf numFmtId="2" fontId="0" fillId="9" borderId="15" xfId="0" applyNumberFormat="1" applyFill="1" applyBorder="1" applyAlignment="1" applyProtection="1">
      <alignment horizontal="center" vertical="center"/>
    </xf>
    <xf numFmtId="2" fontId="0" fillId="9" borderId="20" xfId="0" applyNumberFormat="1" applyFill="1" applyBorder="1" applyAlignment="1" applyProtection="1">
      <alignment horizontal="center" vertical="center"/>
    </xf>
    <xf numFmtId="2" fontId="0" fillId="24" borderId="44" xfId="0" applyNumberFormat="1" applyFill="1" applyBorder="1" applyAlignment="1" applyProtection="1">
      <alignment horizontal="center" vertical="center" wrapText="1"/>
    </xf>
    <xf numFmtId="2" fontId="0" fillId="24" borderId="30" xfId="0" applyNumberFormat="1" applyFill="1" applyBorder="1" applyAlignment="1" applyProtection="1">
      <alignment horizontal="center" vertical="center" wrapText="1"/>
    </xf>
    <xf numFmtId="2" fontId="0" fillId="24" borderId="31" xfId="0" applyNumberFormat="1" applyFill="1" applyBorder="1" applyAlignment="1" applyProtection="1">
      <alignment horizontal="center" vertical="center" wrapText="1"/>
    </xf>
    <xf numFmtId="2" fontId="0" fillId="24" borderId="17" xfId="0" applyNumberFormat="1" applyFill="1" applyBorder="1" applyAlignment="1" applyProtection="1">
      <alignment horizontal="center" vertical="center" wrapText="1"/>
    </xf>
    <xf numFmtId="0" fontId="0" fillId="10" borderId="35" xfId="0" applyFill="1" applyBorder="1"/>
    <xf numFmtId="0" fontId="0" fillId="10" borderId="7" xfId="0" applyFill="1" applyBorder="1"/>
    <xf numFmtId="0" fontId="0" fillId="10" borderId="22" xfId="0" applyFill="1" applyBorder="1"/>
    <xf numFmtId="0" fontId="0" fillId="10" borderId="8" xfId="0" applyFill="1" applyBorder="1"/>
    <xf numFmtId="0" fontId="1" fillId="10" borderId="19" xfId="0" applyFont="1" applyFill="1" applyBorder="1"/>
    <xf numFmtId="0" fontId="1" fillId="10" borderId="5" xfId="0" applyFont="1" applyFill="1" applyBorder="1"/>
    <xf numFmtId="0" fontId="1" fillId="10" borderId="27" xfId="0" applyFont="1" applyFill="1" applyBorder="1"/>
    <xf numFmtId="0" fontId="1" fillId="10" borderId="34" xfId="0" applyFont="1" applyFill="1" applyBorder="1"/>
    <xf numFmtId="0" fontId="17" fillId="19" borderId="0" xfId="0" applyFont="1" applyFill="1" applyAlignment="1">
      <alignment wrapText="1"/>
    </xf>
    <xf numFmtId="0" fontId="0" fillId="0" borderId="0" xfId="0" applyFill="1"/>
    <xf numFmtId="49" fontId="6" fillId="24" borderId="30" xfId="0" applyNumberFormat="1" applyFont="1" applyFill="1" applyBorder="1" applyAlignment="1" applyProtection="1">
      <alignment horizontal="center"/>
    </xf>
    <xf numFmtId="49" fontId="6" fillId="24" borderId="31" xfId="0" applyNumberFormat="1" applyFont="1" applyFill="1" applyBorder="1" applyAlignment="1" applyProtection="1">
      <alignment horizontal="center"/>
    </xf>
    <xf numFmtId="0" fontId="6" fillId="24" borderId="44" xfId="0" applyNumberFormat="1" applyFont="1" applyFill="1" applyBorder="1" applyAlignment="1" applyProtection="1">
      <alignment horizontal="center"/>
    </xf>
    <xf numFmtId="2" fontId="0" fillId="0" borderId="36" xfId="0" applyNumberFormat="1" applyFill="1" applyBorder="1" applyAlignment="1" applyProtection="1">
      <alignment horizontal="center" vertical="center" wrapText="1"/>
      <protection locked="0"/>
    </xf>
    <xf numFmtId="1" fontId="0" fillId="0" borderId="36" xfId="0" applyNumberFormat="1" applyFill="1" applyBorder="1" applyAlignment="1" applyProtection="1">
      <alignment horizontal="center" vertical="center" wrapText="1"/>
      <protection locked="0"/>
    </xf>
    <xf numFmtId="1" fontId="0" fillId="0" borderId="17" xfId="0" applyNumberFormat="1" applyFill="1" applyBorder="1" applyAlignment="1" applyProtection="1">
      <alignment horizontal="center" vertical="center" wrapText="1"/>
      <protection locked="0"/>
    </xf>
    <xf numFmtId="2" fontId="0" fillId="0" borderId="37" xfId="0" applyNumberFormat="1" applyFill="1" applyBorder="1" applyAlignment="1" applyProtection="1">
      <alignment horizontal="center" vertical="center" wrapText="1"/>
      <protection locked="0"/>
    </xf>
    <xf numFmtId="2" fontId="0" fillId="12" borderId="36" xfId="0" applyNumberFormat="1" applyFill="1" applyBorder="1" applyAlignment="1" applyProtection="1">
      <alignment horizontal="center" vertical="center" wrapText="1"/>
    </xf>
    <xf numFmtId="2" fontId="0" fillId="9" borderId="37" xfId="0" applyNumberFormat="1" applyFill="1" applyBorder="1" applyAlignment="1" applyProtection="1">
      <alignment horizontal="center" vertical="center" wrapText="1"/>
    </xf>
    <xf numFmtId="2" fontId="0" fillId="12" borderId="17" xfId="0" applyNumberFormat="1" applyFill="1" applyBorder="1" applyAlignment="1" applyProtection="1">
      <alignment horizontal="center" vertical="center" wrapText="1"/>
    </xf>
    <xf numFmtId="2" fontId="0" fillId="9" borderId="18" xfId="0" applyNumberFormat="1" applyFill="1" applyBorder="1" applyAlignment="1" applyProtection="1">
      <alignment horizontal="center" vertical="center" wrapText="1"/>
    </xf>
    <xf numFmtId="2" fontId="0" fillId="12" borderId="24" xfId="0" applyNumberFormat="1" applyFill="1" applyBorder="1" applyAlignment="1" applyProtection="1">
      <alignment horizontal="center" vertical="center" wrapText="1"/>
    </xf>
    <xf numFmtId="0" fontId="0" fillId="10" borderId="0" xfId="0" applyFill="1" applyAlignment="1" applyProtection="1">
      <alignment wrapText="1"/>
    </xf>
    <xf numFmtId="1" fontId="0" fillId="0" borderId="29" xfId="0" applyNumberFormat="1" applyFill="1" applyBorder="1" applyAlignment="1" applyProtection="1">
      <alignment horizontal="center" vertical="center" wrapText="1"/>
      <protection locked="0"/>
    </xf>
    <xf numFmtId="9" fontId="0" fillId="0" borderId="36" xfId="0" applyNumberFormat="1" applyFill="1" applyBorder="1" applyAlignment="1" applyProtection="1">
      <alignment horizontal="center" vertical="center" wrapText="1"/>
      <protection locked="0"/>
    </xf>
    <xf numFmtId="9" fontId="0" fillId="0" borderId="17" xfId="0" applyNumberFormat="1" applyFill="1" applyBorder="1" applyAlignment="1" applyProtection="1">
      <alignment horizontal="center" vertical="center" wrapText="1"/>
      <protection locked="0"/>
    </xf>
    <xf numFmtId="0" fontId="0" fillId="10" borderId="0" xfId="0" applyFill="1" applyAlignment="1" applyProtection="1">
      <alignment vertical="center" wrapText="1"/>
    </xf>
    <xf numFmtId="0" fontId="0" fillId="0" borderId="29" xfId="0" applyNumberFormat="1" applyFill="1" applyBorder="1" applyAlignment="1" applyProtection="1">
      <alignment horizontal="center" vertical="center" wrapText="1"/>
      <protection locked="0"/>
    </xf>
    <xf numFmtId="0" fontId="6" fillId="24" borderId="36" xfId="0" applyFont="1" applyFill="1" applyBorder="1" applyAlignment="1" applyProtection="1">
      <alignment horizontal="center" vertical="center" wrapText="1"/>
    </xf>
    <xf numFmtId="14" fontId="6" fillId="0" borderId="36" xfId="0" applyNumberFormat="1" applyFont="1" applyFill="1" applyBorder="1" applyAlignment="1" applyProtection="1">
      <alignment horizontal="center" vertical="center" wrapText="1"/>
      <protection locked="0"/>
    </xf>
    <xf numFmtId="2" fontId="0" fillId="9" borderId="17" xfId="0" applyNumberFormat="1" applyFill="1" applyBorder="1" applyAlignment="1" applyProtection="1">
      <alignment horizontal="center" vertical="center" wrapText="1"/>
    </xf>
    <xf numFmtId="2" fontId="0" fillId="9" borderId="36" xfId="0" applyNumberFormat="1" applyFill="1" applyBorder="1" applyAlignment="1" applyProtection="1">
      <alignment horizontal="center" vertical="center" wrapText="1"/>
    </xf>
    <xf numFmtId="14" fontId="6" fillId="0" borderId="17" xfId="0" applyNumberFormat="1" applyFont="1" applyFill="1" applyBorder="1" applyAlignment="1" applyProtection="1">
      <alignment horizontal="center" vertical="center" wrapText="1"/>
      <protection locked="0"/>
    </xf>
    <xf numFmtId="2" fontId="17" fillId="21" borderId="4" xfId="0" applyNumberFormat="1" applyFont="1" applyFill="1" applyBorder="1" applyAlignment="1">
      <alignment horizontal="center" vertical="center" wrapText="1"/>
    </xf>
    <xf numFmtId="2" fontId="17" fillId="20" borderId="4" xfId="0" applyNumberFormat="1" applyFont="1" applyFill="1" applyBorder="1" applyAlignment="1">
      <alignment horizontal="center" vertical="center" wrapText="1"/>
    </xf>
    <xf numFmtId="2" fontId="17" fillId="25" borderId="4" xfId="0" applyNumberFormat="1" applyFont="1" applyFill="1" applyBorder="1" applyAlignment="1">
      <alignment horizontal="center" vertical="center" wrapText="1"/>
    </xf>
    <xf numFmtId="0" fontId="18" fillId="19" borderId="48" xfId="0" applyFont="1" applyFill="1" applyBorder="1" applyAlignment="1">
      <alignment horizontal="center"/>
    </xf>
    <xf numFmtId="0" fontId="0" fillId="10" borderId="50" xfId="0" applyFill="1" applyBorder="1"/>
    <xf numFmtId="0" fontId="0" fillId="10" borderId="36" xfId="0" applyFill="1" applyBorder="1"/>
    <xf numFmtId="0" fontId="1" fillId="10" borderId="49" xfId="0" applyFont="1" applyFill="1" applyBorder="1"/>
    <xf numFmtId="10" fontId="6" fillId="24" borderId="10" xfId="0" applyNumberFormat="1" applyFont="1" applyFill="1" applyBorder="1" applyAlignment="1" applyProtection="1">
      <alignment horizontal="center"/>
    </xf>
    <xf numFmtId="10" fontId="6" fillId="24" borderId="15" xfId="0" applyNumberFormat="1" applyFont="1" applyFill="1" applyBorder="1" applyAlignment="1" applyProtection="1">
      <alignment horizontal="center"/>
    </xf>
    <xf numFmtId="10" fontId="6" fillId="24" borderId="20" xfId="0" applyNumberFormat="1" applyFont="1" applyFill="1" applyBorder="1" applyAlignment="1" applyProtection="1">
      <alignment horizontal="center"/>
    </xf>
    <xf numFmtId="2" fontId="0" fillId="24" borderId="36" xfId="0" applyNumberFormat="1" applyFill="1" applyBorder="1" applyAlignment="1" applyProtection="1">
      <alignment horizontal="center" vertical="center" wrapText="1"/>
    </xf>
    <xf numFmtId="165" fontId="0" fillId="4" borderId="4" xfId="0" applyNumberFormat="1" applyFont="1" applyFill="1" applyBorder="1" applyAlignment="1">
      <alignment horizontal="center" vertical="center" wrapText="1"/>
    </xf>
    <xf numFmtId="165" fontId="0" fillId="15" borderId="4" xfId="0" applyNumberFormat="1" applyFont="1" applyFill="1" applyBorder="1" applyAlignment="1">
      <alignment horizontal="center" vertical="center" wrapText="1"/>
    </xf>
    <xf numFmtId="2" fontId="6" fillId="10" borderId="0" xfId="0" applyNumberFormat="1" applyFont="1" applyFill="1" applyAlignment="1" applyProtection="1">
      <alignment vertical="center"/>
    </xf>
    <xf numFmtId="0" fontId="27" fillId="10" borderId="0" xfId="0" applyFont="1" applyFill="1" applyProtection="1"/>
    <xf numFmtId="0" fontId="1" fillId="10" borderId="0" xfId="0" applyFont="1" applyFill="1" applyProtection="1"/>
    <xf numFmtId="2" fontId="0" fillId="10" borderId="0" xfId="0" applyNumberFormat="1" applyFill="1" applyProtection="1"/>
    <xf numFmtId="2" fontId="0" fillId="10" borderId="0" xfId="0" applyNumberFormat="1" applyFill="1" applyAlignment="1" applyProtection="1">
      <alignment vertical="center"/>
    </xf>
    <xf numFmtId="0" fontId="0" fillId="6" borderId="0" xfId="0" applyFont="1" applyFill="1"/>
    <xf numFmtId="0" fontId="6" fillId="6" borderId="0" xfId="0" applyFont="1" applyFill="1" applyAlignment="1">
      <alignment vertical="center"/>
    </xf>
    <xf numFmtId="0" fontId="0" fillId="6" borderId="0" xfId="0" applyFont="1" applyFill="1" applyAlignment="1">
      <alignment vertical="center"/>
    </xf>
    <xf numFmtId="0" fontId="14" fillId="7" borderId="53" xfId="0" applyFont="1" applyFill="1" applyBorder="1" applyAlignment="1">
      <alignment horizontal="center" vertical="center"/>
    </xf>
    <xf numFmtId="0" fontId="26" fillId="7" borderId="54" xfId="0" applyFont="1" applyFill="1" applyBorder="1" applyAlignment="1">
      <alignment vertical="center" wrapText="1"/>
    </xf>
    <xf numFmtId="0" fontId="14" fillId="7" borderId="55" xfId="0" applyFont="1" applyFill="1" applyBorder="1" applyAlignment="1">
      <alignment horizontal="center" vertical="center"/>
    </xf>
    <xf numFmtId="0" fontId="26" fillId="7" borderId="56" xfId="0" applyFont="1" applyFill="1" applyBorder="1" applyAlignment="1">
      <alignment vertical="center" wrapText="1"/>
    </xf>
    <xf numFmtId="0" fontId="14" fillId="7" borderId="57" xfId="0" applyFont="1" applyFill="1" applyBorder="1" applyAlignment="1">
      <alignment horizontal="center" vertical="center"/>
    </xf>
    <xf numFmtId="0" fontId="0" fillId="7" borderId="54" xfId="0" applyFont="1" applyFill="1" applyBorder="1" applyAlignment="1">
      <alignment vertical="center" wrapText="1"/>
    </xf>
    <xf numFmtId="0" fontId="0" fillId="7" borderId="58" xfId="0" applyFont="1" applyFill="1" applyBorder="1" applyAlignment="1">
      <alignment horizontal="center" vertical="center" wrapText="1"/>
    </xf>
    <xf numFmtId="0" fontId="1" fillId="7" borderId="58" xfId="0" applyFont="1" applyFill="1" applyBorder="1" applyAlignment="1">
      <alignment horizontal="center" vertical="center" wrapText="1"/>
    </xf>
    <xf numFmtId="0" fontId="1" fillId="7" borderId="61" xfId="0" applyFont="1" applyFill="1" applyBorder="1" applyAlignment="1">
      <alignment vertical="center" wrapText="1"/>
    </xf>
    <xf numFmtId="0" fontId="14" fillId="7" borderId="59" xfId="0" applyFont="1" applyFill="1" applyBorder="1" applyAlignment="1">
      <alignment horizontal="center" vertical="center"/>
    </xf>
    <xf numFmtId="0" fontId="0" fillId="7" borderId="61" xfId="0" applyFont="1" applyFill="1" applyBorder="1" applyAlignment="1">
      <alignment vertical="center" wrapText="1"/>
    </xf>
    <xf numFmtId="0" fontId="0" fillId="7" borderId="56" xfId="0" applyFont="1" applyFill="1" applyBorder="1" applyAlignment="1">
      <alignment vertical="center" wrapText="1"/>
    </xf>
    <xf numFmtId="0" fontId="0" fillId="7" borderId="62" xfId="0" applyFont="1" applyFill="1" applyBorder="1" applyAlignment="1">
      <alignment vertical="center" wrapText="1"/>
    </xf>
    <xf numFmtId="0" fontId="0" fillId="7" borderId="58" xfId="0" applyFont="1" applyFill="1" applyBorder="1" applyAlignment="1">
      <alignment vertical="center" wrapText="1"/>
    </xf>
    <xf numFmtId="0" fontId="1" fillId="7" borderId="58" xfId="0" applyFont="1" applyFill="1" applyBorder="1" applyAlignment="1">
      <alignment vertical="center" wrapText="1"/>
    </xf>
    <xf numFmtId="0" fontId="14" fillId="7" borderId="63" xfId="0" applyFont="1" applyFill="1" applyBorder="1" applyAlignment="1">
      <alignment horizontal="center" vertical="center"/>
    </xf>
    <xf numFmtId="0" fontId="0" fillId="7" borderId="64" xfId="0" applyFont="1" applyFill="1" applyBorder="1" applyAlignment="1">
      <alignment vertical="center" wrapText="1"/>
    </xf>
    <xf numFmtId="0" fontId="14" fillId="7" borderId="65" xfId="0" applyFont="1" applyFill="1" applyBorder="1" applyAlignment="1">
      <alignment horizontal="center" vertical="center"/>
    </xf>
    <xf numFmtId="0" fontId="0" fillId="7" borderId="66" xfId="0" applyFont="1" applyFill="1" applyBorder="1" applyAlignment="1">
      <alignment vertical="center" wrapText="1"/>
    </xf>
    <xf numFmtId="0" fontId="26" fillId="26" borderId="56" xfId="0" applyFont="1" applyFill="1" applyBorder="1" applyAlignment="1">
      <alignment vertical="center"/>
    </xf>
    <xf numFmtId="0" fontId="33" fillId="14" borderId="3" xfId="0" applyFont="1" applyFill="1" applyBorder="1" applyAlignment="1" applyProtection="1">
      <alignment horizontal="center" vertical="center" wrapText="1"/>
    </xf>
    <xf numFmtId="0" fontId="7" fillId="14" borderId="3" xfId="0" applyFont="1" applyFill="1" applyBorder="1" applyAlignment="1" applyProtection="1">
      <alignment horizontal="center" vertical="center" wrapText="1"/>
    </xf>
    <xf numFmtId="0" fontId="32" fillId="5" borderId="51" xfId="0" applyFont="1" applyFill="1" applyBorder="1" applyAlignment="1">
      <alignment horizontal="center" vertical="center"/>
    </xf>
    <xf numFmtId="0" fontId="32" fillId="5" borderId="52" xfId="0" applyFont="1" applyFill="1" applyBorder="1" applyAlignment="1">
      <alignment horizontal="center" vertical="center"/>
    </xf>
    <xf numFmtId="0" fontId="14" fillId="7" borderId="53"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59" xfId="0" applyFont="1" applyFill="1" applyBorder="1" applyAlignment="1">
      <alignment horizontal="center" vertical="center"/>
    </xf>
    <xf numFmtId="0" fontId="0" fillId="16" borderId="24" xfId="0" applyFill="1" applyBorder="1" applyAlignment="1">
      <alignment horizontal="center"/>
    </xf>
    <xf numFmtId="0" fontId="13" fillId="3" borderId="0" xfId="0" applyFont="1" applyFill="1" applyBorder="1" applyAlignment="1">
      <alignment horizontal="left"/>
    </xf>
    <xf numFmtId="0" fontId="1" fillId="16" borderId="14" xfId="0" applyFont="1" applyFill="1" applyBorder="1" applyAlignment="1">
      <alignment horizontal="center"/>
    </xf>
    <xf numFmtId="0" fontId="1" fillId="16" borderId="39" xfId="0"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2" fillId="4" borderId="16" xfId="0" applyFont="1" applyFill="1" applyBorder="1" applyAlignment="1">
      <alignment horizontal="center"/>
    </xf>
    <xf numFmtId="0" fontId="12" fillId="4" borderId="17" xfId="0" applyFont="1" applyFill="1" applyBorder="1" applyAlignment="1">
      <alignment horizontal="center"/>
    </xf>
    <xf numFmtId="14" fontId="12" fillId="4" borderId="29" xfId="0" applyNumberFormat="1" applyFont="1" applyFill="1" applyBorder="1" applyAlignment="1">
      <alignment horizontal="center"/>
    </xf>
    <xf numFmtId="14" fontId="12" fillId="4" borderId="30" xfId="0" applyNumberFormat="1" applyFont="1" applyFill="1" applyBorder="1" applyAlignment="1">
      <alignment horizontal="center"/>
    </xf>
    <xf numFmtId="14" fontId="12" fillId="4" borderId="42" xfId="0" applyNumberFormat="1" applyFont="1" applyFill="1" applyBorder="1" applyAlignment="1">
      <alignment horizontal="center"/>
    </xf>
    <xf numFmtId="49" fontId="1" fillId="0" borderId="29" xfId="0" applyNumberFormat="1" applyFont="1" applyFill="1" applyBorder="1" applyAlignment="1" applyProtection="1">
      <alignment horizontal="center" wrapText="1"/>
      <protection locked="0"/>
    </xf>
    <xf numFmtId="49" fontId="1" fillId="0" borderId="30" xfId="0" applyNumberFormat="1" applyFont="1" applyFill="1" applyBorder="1" applyAlignment="1" applyProtection="1">
      <alignment horizontal="center" wrapText="1"/>
      <protection locked="0"/>
    </xf>
    <xf numFmtId="49" fontId="1" fillId="0" borderId="42" xfId="0" applyNumberFormat="1" applyFont="1" applyFill="1" applyBorder="1" applyAlignment="1" applyProtection="1">
      <alignment horizontal="center" wrapText="1"/>
      <protection locked="0"/>
    </xf>
    <xf numFmtId="0" fontId="1" fillId="4" borderId="14" xfId="0" applyFont="1" applyFill="1" applyBorder="1" applyAlignment="1">
      <alignment horizontal="center" wrapText="1"/>
    </xf>
    <xf numFmtId="0" fontId="1" fillId="4" borderId="39" xfId="0" applyFont="1" applyFill="1" applyBorder="1" applyAlignment="1">
      <alignment horizontal="center" wrapText="1"/>
    </xf>
    <xf numFmtId="0" fontId="1" fillId="4" borderId="16" xfId="0" applyFont="1" applyFill="1" applyBorder="1" applyAlignment="1">
      <alignment horizontal="center"/>
    </xf>
    <xf numFmtId="166" fontId="1" fillId="0" borderId="29" xfId="0" applyNumberFormat="1" applyFont="1" applyFill="1" applyBorder="1" applyAlignment="1" applyProtection="1">
      <alignment horizontal="center" wrapText="1"/>
      <protection locked="0"/>
    </xf>
    <xf numFmtId="166" fontId="1" fillId="0" borderId="30" xfId="0" applyNumberFormat="1" applyFont="1" applyFill="1" applyBorder="1" applyAlignment="1" applyProtection="1">
      <alignment horizontal="center" wrapText="1"/>
      <protection locked="0"/>
    </xf>
    <xf numFmtId="166" fontId="1" fillId="0" borderId="42" xfId="0" applyNumberFormat="1" applyFont="1" applyFill="1" applyBorder="1" applyAlignment="1" applyProtection="1">
      <alignment horizontal="center" wrapText="1"/>
      <protection locked="0"/>
    </xf>
    <xf numFmtId="0" fontId="0" fillId="16" borderId="46" xfId="0" applyFill="1" applyBorder="1" applyAlignment="1">
      <alignment horizontal="center"/>
    </xf>
    <xf numFmtId="0" fontId="0" fillId="16" borderId="44" xfId="0" applyFill="1" applyBorder="1" applyAlignment="1">
      <alignment horizontal="center"/>
    </xf>
    <xf numFmtId="0" fontId="0" fillId="16" borderId="38" xfId="0" applyFill="1" applyBorder="1" applyAlignment="1">
      <alignment horizontal="center"/>
    </xf>
    <xf numFmtId="0" fontId="1" fillId="16" borderId="16" xfId="0" applyFont="1" applyFill="1" applyBorder="1" applyAlignment="1">
      <alignment horizontal="center"/>
    </xf>
    <xf numFmtId="0" fontId="1" fillId="16" borderId="17" xfId="0" applyFont="1" applyFill="1" applyBorder="1" applyAlignment="1">
      <alignment horizontal="center"/>
    </xf>
    <xf numFmtId="0" fontId="2" fillId="0" borderId="1"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1" fillId="16" borderId="11" xfId="0" applyFont="1" applyFill="1" applyBorder="1" applyAlignment="1">
      <alignment horizontal="center"/>
    </xf>
    <xf numFmtId="0" fontId="1" fillId="16" borderId="12"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23" fillId="3" borderId="26" xfId="0" applyFont="1" applyFill="1" applyBorder="1" applyAlignment="1">
      <alignment horizontal="center" wrapText="1"/>
    </xf>
    <xf numFmtId="0" fontId="1" fillId="4" borderId="29" xfId="0" applyFont="1" applyFill="1" applyBorder="1" applyAlignment="1">
      <alignment horizontal="center"/>
    </xf>
    <xf numFmtId="0" fontId="1" fillId="4" borderId="30" xfId="0" applyFont="1" applyFill="1" applyBorder="1" applyAlignment="1">
      <alignment horizontal="center"/>
    </xf>
    <xf numFmtId="0" fontId="1" fillId="4" borderId="42" xfId="0" applyFont="1" applyFill="1" applyBorder="1" applyAlignment="1">
      <alignment horizontal="center"/>
    </xf>
    <xf numFmtId="0" fontId="0" fillId="16" borderId="17" xfId="0" applyFill="1" applyBorder="1" applyAlignment="1">
      <alignment horizontal="center"/>
    </xf>
    <xf numFmtId="0" fontId="1" fillId="17" borderId="28" xfId="0" applyFont="1" applyFill="1" applyBorder="1" applyAlignment="1">
      <alignment horizontal="center"/>
    </xf>
    <xf numFmtId="0" fontId="1" fillId="16" borderId="21" xfId="0" applyFont="1" applyFill="1" applyBorder="1" applyAlignment="1">
      <alignment horizontal="center"/>
    </xf>
    <xf numFmtId="0" fontId="1" fillId="16" borderId="40" xfId="0" applyFont="1" applyFill="1" applyBorder="1" applyAlignment="1">
      <alignment horizontal="center"/>
    </xf>
    <xf numFmtId="49" fontId="12" fillId="0" borderId="24" xfId="0" applyNumberFormat="1" applyFont="1" applyFill="1" applyBorder="1" applyAlignment="1" applyProtection="1">
      <alignment horizontal="center" wrapText="1"/>
      <protection locked="0"/>
    </xf>
    <xf numFmtId="49" fontId="12" fillId="0" borderId="25" xfId="0" applyNumberFormat="1" applyFont="1" applyFill="1" applyBorder="1" applyAlignment="1" applyProtection="1">
      <alignment horizontal="center" wrapText="1"/>
      <protection locked="0"/>
    </xf>
    <xf numFmtId="0" fontId="1" fillId="3" borderId="0" xfId="0" applyFont="1" applyFill="1" applyAlignment="1">
      <alignment horizontal="left" wrapText="1"/>
    </xf>
    <xf numFmtId="0" fontId="1" fillId="16" borderId="16" xfId="0" applyFont="1" applyFill="1" applyBorder="1" applyAlignment="1">
      <alignment horizontal="center" wrapText="1"/>
    </xf>
    <xf numFmtId="0" fontId="1" fillId="16" borderId="17" xfId="0" applyFont="1" applyFill="1" applyBorder="1" applyAlignment="1">
      <alignment horizontal="center" wrapText="1"/>
    </xf>
    <xf numFmtId="9" fontId="0" fillId="16" borderId="16" xfId="0" applyNumberFormat="1" applyFill="1" applyBorder="1" applyAlignment="1">
      <alignment horizontal="center" wrapText="1"/>
    </xf>
    <xf numFmtId="9" fontId="0" fillId="16" borderId="17" xfId="0" applyNumberFormat="1" applyFill="1" applyBorder="1" applyAlignment="1">
      <alignment horizontal="center" wrapText="1"/>
    </xf>
    <xf numFmtId="0" fontId="0" fillId="16" borderId="16" xfId="0" applyFill="1" applyBorder="1" applyAlignment="1">
      <alignment horizontal="center" wrapText="1"/>
    </xf>
    <xf numFmtId="0" fontId="0" fillId="16" borderId="17" xfId="0" applyFill="1" applyBorder="1" applyAlignment="1">
      <alignment horizontal="center" wrapText="1"/>
    </xf>
    <xf numFmtId="0" fontId="0" fillId="16" borderId="16" xfId="0" applyFill="1" applyBorder="1" applyAlignment="1">
      <alignment horizontal="center"/>
    </xf>
    <xf numFmtId="0" fontId="1" fillId="16" borderId="23" xfId="0" applyFont="1" applyFill="1" applyBorder="1" applyAlignment="1">
      <alignment horizontal="center"/>
    </xf>
    <xf numFmtId="0" fontId="1" fillId="16" borderId="24" xfId="0" applyFont="1" applyFill="1" applyBorder="1" applyAlignment="1">
      <alignment horizontal="center"/>
    </xf>
    <xf numFmtId="165" fontId="1" fillId="16" borderId="17" xfId="0" applyNumberFormat="1" applyFont="1" applyFill="1" applyBorder="1" applyAlignment="1">
      <alignment horizontal="center"/>
    </xf>
    <xf numFmtId="165" fontId="1" fillId="16" borderId="18" xfId="0" applyNumberFormat="1" applyFont="1" applyFill="1" applyBorder="1" applyAlignment="1">
      <alignment horizontal="center"/>
    </xf>
    <xf numFmtId="165" fontId="1" fillId="0" borderId="17" xfId="0" applyNumberFormat="1" applyFont="1" applyFill="1" applyBorder="1" applyAlignment="1" applyProtection="1">
      <alignment horizontal="center"/>
      <protection locked="0"/>
    </xf>
    <xf numFmtId="165" fontId="1" fillId="0" borderId="18" xfId="0" applyNumberFormat="1" applyFont="1" applyFill="1" applyBorder="1" applyAlignment="1" applyProtection="1">
      <alignment horizontal="center"/>
      <protection locked="0"/>
    </xf>
    <xf numFmtId="165" fontId="1" fillId="16" borderId="12" xfId="0" applyNumberFormat="1" applyFont="1" applyFill="1" applyBorder="1" applyAlignment="1">
      <alignment horizontal="center"/>
    </xf>
    <xf numFmtId="165" fontId="1" fillId="16" borderId="13" xfId="0" applyNumberFormat="1" applyFont="1" applyFill="1" applyBorder="1" applyAlignment="1">
      <alignment horizontal="center"/>
    </xf>
    <xf numFmtId="165" fontId="1" fillId="16" borderId="29" xfId="0" applyNumberFormat="1" applyFont="1" applyFill="1" applyBorder="1" applyAlignment="1">
      <alignment horizontal="center"/>
    </xf>
    <xf numFmtId="165" fontId="1" fillId="16" borderId="42" xfId="0" applyNumberFormat="1" applyFont="1" applyFill="1" applyBorder="1" applyAlignment="1">
      <alignment horizontal="center"/>
    </xf>
    <xf numFmtId="0" fontId="15" fillId="9" borderId="27" xfId="0" applyFont="1" applyFill="1" applyBorder="1" applyAlignment="1" applyProtection="1">
      <alignment horizontal="center" vertical="top" wrapText="1"/>
    </xf>
    <xf numFmtId="0" fontId="15" fillId="9" borderId="26" xfId="0" applyFont="1" applyFill="1" applyBorder="1" applyAlignment="1" applyProtection="1">
      <alignment horizontal="center" vertical="top" wrapText="1"/>
    </xf>
    <xf numFmtId="0" fontId="15" fillId="9" borderId="34" xfId="0" applyFont="1" applyFill="1" applyBorder="1" applyAlignment="1" applyProtection="1">
      <alignment horizontal="center" vertical="top" wrapText="1"/>
    </xf>
    <xf numFmtId="0" fontId="16" fillId="9" borderId="35" xfId="0" applyFont="1" applyFill="1" applyBorder="1" applyAlignment="1" applyProtection="1">
      <alignment horizontal="center"/>
    </xf>
    <xf numFmtId="0" fontId="16" fillId="9" borderId="0" xfId="0" applyFont="1" applyFill="1" applyBorder="1" applyAlignment="1" applyProtection="1">
      <alignment horizontal="center"/>
    </xf>
    <xf numFmtId="0" fontId="15" fillId="9" borderId="22" xfId="0" applyFont="1" applyFill="1" applyBorder="1" applyAlignment="1" applyProtection="1">
      <alignment horizontal="center"/>
    </xf>
    <xf numFmtId="0" fontId="15" fillId="9" borderId="28" xfId="0" applyFont="1" applyFill="1" applyBorder="1" applyAlignment="1" applyProtection="1">
      <alignment horizontal="center"/>
    </xf>
    <xf numFmtId="0" fontId="0" fillId="0" borderId="27"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34" xfId="0" applyFont="1" applyFill="1" applyBorder="1" applyAlignment="1" applyProtection="1">
      <alignment horizontal="left" vertical="top" wrapText="1"/>
      <protection locked="0"/>
    </xf>
    <xf numFmtId="0" fontId="0" fillId="0" borderId="3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165" fontId="12" fillId="0" borderId="17" xfId="0" applyNumberFormat="1" applyFont="1" applyFill="1" applyBorder="1" applyAlignment="1" applyProtection="1">
      <alignment horizontal="center"/>
      <protection locked="0"/>
    </xf>
    <xf numFmtId="4" fontId="1" fillId="16" borderId="24" xfId="0" applyNumberFormat="1" applyFont="1" applyFill="1" applyBorder="1" applyAlignment="1">
      <alignment horizontal="center"/>
    </xf>
    <xf numFmtId="4" fontId="1" fillId="16" borderId="25" xfId="0" applyNumberFormat="1" applyFont="1" applyFill="1" applyBorder="1" applyAlignment="1">
      <alignment horizontal="center"/>
    </xf>
    <xf numFmtId="0" fontId="0" fillId="16" borderId="16" xfId="0" applyFont="1" applyFill="1" applyBorder="1" applyAlignment="1">
      <alignment horizontal="center" wrapText="1"/>
    </xf>
    <xf numFmtId="0" fontId="0" fillId="16" borderId="17" xfId="0" applyFont="1" applyFill="1" applyBorder="1" applyAlignment="1">
      <alignment horizontal="center" wrapText="1"/>
    </xf>
    <xf numFmtId="165" fontId="12" fillId="16" borderId="17" xfId="0" applyNumberFormat="1" applyFont="1" applyFill="1" applyBorder="1" applyAlignment="1">
      <alignment horizontal="center"/>
    </xf>
    <xf numFmtId="165" fontId="12" fillId="16" borderId="18" xfId="0" applyNumberFormat="1" applyFont="1" applyFill="1" applyBorder="1" applyAlignment="1">
      <alignment horizontal="center"/>
    </xf>
    <xf numFmtId="0" fontId="1" fillId="16" borderId="25" xfId="0" applyFont="1" applyFill="1" applyBorder="1" applyAlignment="1">
      <alignment horizontal="center"/>
    </xf>
    <xf numFmtId="0" fontId="4" fillId="14" borderId="1" xfId="0" applyFont="1" applyFill="1" applyBorder="1" applyAlignment="1" applyProtection="1">
      <alignment horizontal="center" vertical="center"/>
    </xf>
    <xf numFmtId="0" fontId="4" fillId="14" borderId="6" xfId="0" applyFont="1" applyFill="1" applyBorder="1" applyAlignment="1" applyProtection="1">
      <alignment horizontal="center" vertical="center"/>
    </xf>
    <xf numFmtId="0" fontId="4" fillId="11" borderId="1" xfId="0" applyFont="1" applyFill="1" applyBorder="1" applyAlignment="1" applyProtection="1">
      <alignment horizontal="left"/>
    </xf>
    <xf numFmtId="0" fontId="4" fillId="11" borderId="2" xfId="0" applyFont="1" applyFill="1" applyBorder="1" applyAlignment="1" applyProtection="1">
      <alignment horizontal="left"/>
    </xf>
    <xf numFmtId="0" fontId="2" fillId="11" borderId="1" xfId="0" applyFont="1" applyFill="1" applyBorder="1" applyAlignment="1" applyProtection="1">
      <alignment horizontal="left" vertical="center"/>
    </xf>
    <xf numFmtId="0" fontId="2" fillId="11" borderId="6" xfId="0" applyFont="1" applyFill="1" applyBorder="1" applyAlignment="1" applyProtection="1">
      <alignment horizontal="left" vertical="center"/>
    </xf>
    <xf numFmtId="0" fontId="2" fillId="11" borderId="2" xfId="0" applyFont="1" applyFill="1" applyBorder="1" applyAlignment="1" applyProtection="1">
      <alignment horizontal="left" vertical="center"/>
    </xf>
    <xf numFmtId="0" fontId="2" fillId="11" borderId="1" xfId="0" applyFont="1" applyFill="1" applyBorder="1" applyAlignment="1" applyProtection="1">
      <alignment horizontal="left"/>
    </xf>
    <xf numFmtId="0" fontId="2" fillId="11" borderId="6" xfId="0" applyFont="1" applyFill="1" applyBorder="1" applyAlignment="1" applyProtection="1">
      <alignment horizontal="left"/>
    </xf>
    <xf numFmtId="0" fontId="2" fillId="11" borderId="2" xfId="0" applyFont="1" applyFill="1" applyBorder="1" applyAlignment="1" applyProtection="1">
      <alignment horizontal="left"/>
    </xf>
    <xf numFmtId="0" fontId="4" fillId="11" borderId="6" xfId="0" applyFont="1" applyFill="1" applyBorder="1" applyAlignment="1" applyProtection="1">
      <alignment horizontal="left"/>
    </xf>
    <xf numFmtId="2" fontId="22" fillId="0" borderId="23" xfId="0" applyNumberFormat="1" applyFont="1" applyFill="1" applyBorder="1" applyAlignment="1" applyProtection="1">
      <alignment horizontal="center" wrapText="1"/>
    </xf>
    <xf numFmtId="2" fontId="22" fillId="0" borderId="24" xfId="0" applyNumberFormat="1" applyFont="1" applyFill="1" applyBorder="1" applyAlignment="1" applyProtection="1">
      <alignment horizontal="center" wrapText="1"/>
    </xf>
    <xf numFmtId="2" fontId="22" fillId="0" borderId="25" xfId="0" applyNumberFormat="1" applyFont="1" applyFill="1" applyBorder="1" applyAlignment="1" applyProtection="1">
      <alignment horizontal="center" wrapText="1"/>
    </xf>
    <xf numFmtId="0" fontId="6" fillId="4" borderId="14" xfId="0" applyFont="1" applyFill="1" applyBorder="1" applyAlignment="1" applyProtection="1">
      <alignment horizontal="center" wrapText="1"/>
    </xf>
    <xf numFmtId="0" fontId="6" fillId="4" borderId="42" xfId="0" applyFont="1" applyFill="1" applyBorder="1" applyAlignment="1" applyProtection="1">
      <alignment horizontal="center" wrapText="1"/>
    </xf>
    <xf numFmtId="2" fontId="22" fillId="0" borderId="14" xfId="0" applyNumberFormat="1" applyFont="1" applyFill="1" applyBorder="1" applyAlignment="1" applyProtection="1">
      <alignment horizontal="center" wrapText="1"/>
    </xf>
    <xf numFmtId="2" fontId="22" fillId="0" borderId="30" xfId="0" applyNumberFormat="1" applyFont="1" applyFill="1" applyBorder="1" applyAlignment="1" applyProtection="1">
      <alignment horizontal="center" wrapText="1"/>
    </xf>
    <xf numFmtId="2" fontId="22" fillId="0" borderId="42" xfId="0" applyNumberFormat="1" applyFont="1" applyFill="1" applyBorder="1" applyAlignment="1" applyProtection="1">
      <alignment horizontal="center" wrapText="1"/>
    </xf>
    <xf numFmtId="0" fontId="6" fillId="4" borderId="16" xfId="0" applyFont="1" applyFill="1" applyBorder="1" applyAlignment="1" applyProtection="1">
      <alignment horizontal="center" wrapText="1"/>
    </xf>
    <xf numFmtId="0" fontId="6" fillId="4" borderId="29" xfId="0" applyFont="1" applyFill="1" applyBorder="1" applyAlignment="1" applyProtection="1">
      <alignment horizontal="center" wrapText="1"/>
    </xf>
    <xf numFmtId="0" fontId="4" fillId="13" borderId="1" xfId="0" applyFont="1" applyFill="1" applyBorder="1" applyAlignment="1" applyProtection="1">
      <alignment horizontal="left" vertical="center" wrapText="1"/>
    </xf>
    <xf numFmtId="0" fontId="4" fillId="13" borderId="2" xfId="0" applyFont="1" applyFill="1" applyBorder="1" applyAlignment="1" applyProtection="1">
      <alignment horizontal="left" vertical="center" wrapText="1"/>
    </xf>
    <xf numFmtId="0" fontId="6" fillId="4" borderId="23" xfId="0" applyFont="1" applyFill="1" applyBorder="1" applyAlignment="1" applyProtection="1">
      <alignment horizontal="center" wrapText="1"/>
    </xf>
    <xf numFmtId="0" fontId="6" fillId="4" borderId="45" xfId="0" applyFont="1" applyFill="1" applyBorder="1" applyAlignment="1" applyProtection="1">
      <alignment horizontal="center" wrapText="1"/>
    </xf>
    <xf numFmtId="0" fontId="6" fillId="4" borderId="47" xfId="0" applyFont="1" applyFill="1" applyBorder="1" applyAlignment="1" applyProtection="1">
      <alignment horizontal="center" wrapText="1"/>
    </xf>
    <xf numFmtId="0" fontId="6" fillId="4" borderId="32" xfId="0" applyFont="1" applyFill="1" applyBorder="1" applyAlignment="1" applyProtection="1">
      <alignment horizontal="center" wrapText="1"/>
    </xf>
    <xf numFmtId="0" fontId="7" fillId="13" borderId="1" xfId="0" applyFont="1" applyFill="1" applyBorder="1" applyAlignment="1" applyProtection="1">
      <alignment horizontal="center" vertical="center" wrapText="1"/>
    </xf>
    <xf numFmtId="0" fontId="7" fillId="13" borderId="6" xfId="0" applyFont="1" applyFill="1" applyBorder="1" applyAlignment="1" applyProtection="1">
      <alignment horizontal="center" vertical="center" wrapText="1"/>
    </xf>
    <xf numFmtId="0" fontId="7" fillId="13" borderId="2" xfId="0" applyFont="1" applyFill="1" applyBorder="1" applyAlignment="1" applyProtection="1">
      <alignment horizontal="center" vertical="center" wrapText="1"/>
    </xf>
    <xf numFmtId="2" fontId="22" fillId="0" borderId="11" xfId="0" applyNumberFormat="1" applyFont="1" applyFill="1" applyBorder="1" applyAlignment="1" applyProtection="1">
      <alignment horizontal="center" wrapText="1"/>
    </xf>
    <xf numFmtId="2" fontId="22" fillId="0" borderId="12" xfId="0" applyNumberFormat="1" applyFont="1" applyFill="1" applyBorder="1" applyAlignment="1" applyProtection="1">
      <alignment horizontal="center" wrapText="1"/>
    </xf>
    <xf numFmtId="2" fontId="22" fillId="0" borderId="13" xfId="0" applyNumberFormat="1" applyFont="1" applyFill="1" applyBorder="1" applyAlignment="1" applyProtection="1">
      <alignment horizontal="center" wrapText="1"/>
    </xf>
    <xf numFmtId="2" fontId="22" fillId="0" borderId="16" xfId="0" applyNumberFormat="1" applyFont="1" applyFill="1" applyBorder="1" applyAlignment="1" applyProtection="1">
      <alignment horizontal="center" wrapText="1"/>
    </xf>
    <xf numFmtId="2" fontId="22" fillId="0" borderId="17" xfId="0" applyNumberFormat="1" applyFont="1" applyFill="1" applyBorder="1" applyAlignment="1" applyProtection="1">
      <alignment horizontal="center" wrapText="1"/>
    </xf>
    <xf numFmtId="2" fontId="22" fillId="0" borderId="18" xfId="0" applyNumberFormat="1" applyFont="1" applyFill="1" applyBorder="1" applyAlignment="1" applyProtection="1">
      <alignment horizontal="center" wrapText="1"/>
    </xf>
    <xf numFmtId="0" fontId="18" fillId="20" borderId="3" xfId="0" applyFont="1" applyFill="1" applyBorder="1" applyAlignment="1">
      <alignment horizontal="center" vertical="center" wrapText="1"/>
    </xf>
    <xf numFmtId="0" fontId="18" fillId="20" borderId="19" xfId="0" applyFont="1" applyFill="1" applyBorder="1" applyAlignment="1">
      <alignment horizontal="center" vertical="center" wrapText="1"/>
    </xf>
    <xf numFmtId="0" fontId="18" fillId="20" borderId="5" xfId="0" applyFont="1" applyFill="1" applyBorder="1" applyAlignment="1">
      <alignment horizontal="center" vertical="center" wrapText="1"/>
    </xf>
    <xf numFmtId="2" fontId="18" fillId="8" borderId="1" xfId="0" applyNumberFormat="1" applyFont="1" applyFill="1" applyBorder="1" applyAlignment="1">
      <alignment horizontal="center" vertical="center" wrapText="1"/>
    </xf>
    <xf numFmtId="2" fontId="18" fillId="8" borderId="6" xfId="0" applyNumberFormat="1" applyFont="1" applyFill="1" applyBorder="1" applyAlignment="1">
      <alignment horizontal="center" vertical="center" wrapText="1"/>
    </xf>
    <xf numFmtId="2" fontId="18" fillId="8" borderId="2" xfId="0" applyNumberFormat="1"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1" fontId="18" fillId="8" borderId="6" xfId="0" applyNumberFormat="1" applyFont="1" applyFill="1" applyBorder="1" applyAlignment="1">
      <alignment horizontal="center" vertical="center" wrapText="1"/>
    </xf>
    <xf numFmtId="1" fontId="18" fillId="8" borderId="2" xfId="0" applyNumberFormat="1"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6" xfId="0" applyFont="1" applyFill="1" applyBorder="1" applyAlignment="1">
      <alignment horizontal="center" vertical="center" wrapText="1"/>
    </xf>
    <xf numFmtId="0" fontId="18" fillId="20" borderId="2" xfId="0" applyFont="1" applyFill="1" applyBorder="1" applyAlignment="1">
      <alignment horizontal="center" vertical="center" wrapText="1"/>
    </xf>
    <xf numFmtId="0" fontId="4" fillId="18" borderId="1" xfId="0" applyFont="1" applyFill="1" applyBorder="1" applyAlignment="1" applyProtection="1">
      <alignment horizontal="center" vertical="center"/>
    </xf>
    <xf numFmtId="0" fontId="4" fillId="18" borderId="6" xfId="0" applyFont="1" applyFill="1" applyBorder="1" applyAlignment="1" applyProtection="1">
      <alignment horizontal="center" vertical="center"/>
    </xf>
    <xf numFmtId="0" fontId="4" fillId="18" borderId="2" xfId="0" applyFont="1" applyFill="1" applyBorder="1" applyAlignment="1" applyProtection="1">
      <alignment horizontal="center" vertical="center"/>
    </xf>
    <xf numFmtId="0" fontId="17" fillId="22" borderId="27" xfId="0" applyFont="1" applyFill="1" applyBorder="1" applyAlignment="1">
      <alignment horizontal="left" vertical="top" wrapText="1"/>
    </xf>
    <xf numFmtId="0" fontId="17" fillId="22" borderId="26" xfId="0" applyFont="1" applyFill="1" applyBorder="1" applyAlignment="1">
      <alignment horizontal="left" vertical="top" wrapText="1"/>
    </xf>
    <xf numFmtId="0" fontId="17" fillId="22" borderId="34" xfId="0" applyFont="1" applyFill="1" applyBorder="1" applyAlignment="1">
      <alignment horizontal="left" vertical="top" wrapText="1"/>
    </xf>
    <xf numFmtId="0" fontId="17" fillId="22" borderId="35" xfId="0" applyFont="1" applyFill="1" applyBorder="1" applyAlignment="1">
      <alignment horizontal="left" vertical="top" wrapText="1"/>
    </xf>
    <xf numFmtId="0" fontId="17" fillId="22" borderId="0" xfId="0" applyFont="1" applyFill="1" applyBorder="1" applyAlignment="1">
      <alignment horizontal="left" vertical="top" wrapText="1"/>
    </xf>
    <xf numFmtId="0" fontId="17" fillId="22" borderId="7" xfId="0" applyFont="1" applyFill="1" applyBorder="1" applyAlignment="1">
      <alignment horizontal="left" vertical="top" wrapText="1"/>
    </xf>
    <xf numFmtId="0" fontId="17" fillId="22" borderId="22" xfId="0" applyFont="1" applyFill="1" applyBorder="1" applyAlignment="1">
      <alignment horizontal="left" vertical="top" wrapText="1"/>
    </xf>
    <xf numFmtId="0" fontId="17" fillId="22" borderId="28" xfId="0" applyFont="1" applyFill="1" applyBorder="1" applyAlignment="1">
      <alignment horizontal="left" vertical="top" wrapText="1"/>
    </xf>
    <xf numFmtId="0" fontId="17" fillId="22" borderId="8" xfId="0" applyFont="1" applyFill="1" applyBorder="1" applyAlignment="1">
      <alignment horizontal="left" vertical="top" wrapText="1"/>
    </xf>
    <xf numFmtId="0" fontId="17" fillId="22" borderId="46" xfId="0" applyFont="1" applyFill="1" applyBorder="1" applyAlignment="1">
      <alignment horizontal="center"/>
    </xf>
    <xf numFmtId="0" fontId="17" fillId="22" borderId="41" xfId="0" applyFont="1" applyFill="1" applyBorder="1" applyAlignment="1">
      <alignment horizontal="center"/>
    </xf>
    <xf numFmtId="0" fontId="17" fillId="22" borderId="29" xfId="0" applyFont="1" applyFill="1" applyBorder="1" applyAlignment="1">
      <alignment horizontal="center"/>
    </xf>
    <xf numFmtId="0" fontId="17" fillId="22" borderId="42" xfId="0" applyFont="1" applyFill="1" applyBorder="1" applyAlignment="1">
      <alignment horizontal="center"/>
    </xf>
    <xf numFmtId="0" fontId="17" fillId="22" borderId="45" xfId="0" applyFont="1" applyFill="1" applyBorder="1" applyAlignment="1">
      <alignment horizontal="center" wrapText="1"/>
    </xf>
    <xf numFmtId="0" fontId="17" fillId="22" borderId="43" xfId="0" applyFont="1" applyFill="1" applyBorder="1" applyAlignment="1">
      <alignment horizontal="center" wrapText="1"/>
    </xf>
    <xf numFmtId="0" fontId="17" fillId="22" borderId="14" xfId="0" applyFont="1" applyFill="1" applyBorder="1" applyAlignment="1">
      <alignment horizontal="center" wrapText="1"/>
    </xf>
    <xf numFmtId="0" fontId="17" fillId="22" borderId="30" xfId="0" applyFont="1" applyFill="1" applyBorder="1" applyAlignment="1">
      <alignment horizontal="center" wrapText="1"/>
    </xf>
    <xf numFmtId="0" fontId="17" fillId="22" borderId="39" xfId="0" applyFont="1" applyFill="1" applyBorder="1" applyAlignment="1">
      <alignment horizontal="center" wrapText="1"/>
    </xf>
    <xf numFmtId="0" fontId="17" fillId="22" borderId="21" xfId="0" applyFont="1" applyFill="1" applyBorder="1" applyAlignment="1">
      <alignment horizontal="center"/>
    </xf>
    <xf numFmtId="0" fontId="17" fillId="22" borderId="31" xfId="0" applyFont="1" applyFill="1" applyBorder="1" applyAlignment="1">
      <alignment horizontal="center"/>
    </xf>
    <xf numFmtId="0" fontId="17" fillId="22" borderId="40" xfId="0" applyFont="1" applyFill="1" applyBorder="1" applyAlignment="1">
      <alignment horizontal="center"/>
    </xf>
    <xf numFmtId="0" fontId="17" fillId="22" borderId="9" xfId="0" applyFont="1" applyFill="1" applyBorder="1" applyAlignment="1">
      <alignment horizontal="center"/>
    </xf>
    <xf numFmtId="0" fontId="17" fillId="22" borderId="44" xfId="0" applyFont="1" applyFill="1" applyBorder="1" applyAlignment="1">
      <alignment horizontal="center"/>
    </xf>
    <xf numFmtId="0" fontId="17" fillId="22" borderId="38" xfId="0" applyFont="1" applyFill="1" applyBorder="1" applyAlignment="1">
      <alignment horizontal="center"/>
    </xf>
    <xf numFmtId="1" fontId="22" fillId="0" borderId="16" xfId="0" applyNumberFormat="1" applyFont="1" applyFill="1" applyBorder="1" applyAlignment="1" applyProtection="1">
      <alignment horizontal="center" wrapText="1"/>
    </xf>
    <xf numFmtId="1" fontId="22" fillId="0" borderId="17" xfId="0" applyNumberFormat="1" applyFont="1" applyFill="1" applyBorder="1" applyAlignment="1" applyProtection="1">
      <alignment horizontal="center" wrapText="1"/>
    </xf>
    <xf numFmtId="1" fontId="22" fillId="0" borderId="18" xfId="0" applyNumberFormat="1" applyFont="1" applyFill="1" applyBorder="1" applyAlignment="1" applyProtection="1">
      <alignment horizontal="center" wrapText="1"/>
    </xf>
  </cellXfs>
  <cellStyles count="2">
    <cellStyle name="Normál" xfId="0" builtinId="0"/>
    <cellStyle name="Normal_Currency Codes" xfId="1"/>
  </cellStyles>
  <dxfs count="18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5600700</xdr:colOff>
      <xdr:row>0</xdr:row>
      <xdr:rowOff>238125</xdr:rowOff>
    </xdr:from>
    <xdr:to>
      <xdr:col>0</xdr:col>
      <xdr:colOff>5600700</xdr:colOff>
      <xdr:row>1</xdr:row>
      <xdr:rowOff>206375</xdr:rowOff>
    </xdr:to>
    <xdr:pic>
      <xdr:nvPicPr>
        <xdr:cNvPr id="2" name="Kép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38125"/>
          <a:ext cx="1552575" cy="1552575"/>
        </a:xfrm>
        <a:prstGeom prst="rect">
          <a:avLst/>
        </a:prstGeom>
      </xdr:spPr>
    </xdr:pic>
    <xdr:clientData/>
  </xdr:twoCellAnchor>
  <xdr:twoCellAnchor editAs="oneCell">
    <xdr:from>
      <xdr:col>0</xdr:col>
      <xdr:colOff>485775</xdr:colOff>
      <xdr:row>0</xdr:row>
      <xdr:rowOff>409575</xdr:rowOff>
    </xdr:from>
    <xdr:to>
      <xdr:col>0</xdr:col>
      <xdr:colOff>2049462</xdr:colOff>
      <xdr:row>0</xdr:row>
      <xdr:rowOff>1360138</xdr:rowOff>
    </xdr:to>
    <xdr:pic>
      <xdr:nvPicPr>
        <xdr:cNvPr id="4" name="Kép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 y="409575"/>
          <a:ext cx="1563687" cy="950563"/>
        </a:xfrm>
        <a:prstGeom prst="rect">
          <a:avLst/>
        </a:prstGeom>
      </xdr:spPr>
    </xdr:pic>
    <xdr:clientData/>
  </xdr:twoCellAnchor>
  <xdr:twoCellAnchor editAs="oneCell">
    <xdr:from>
      <xdr:col>0</xdr:col>
      <xdr:colOff>5448301</xdr:colOff>
      <xdr:row>0</xdr:row>
      <xdr:rowOff>333376</xdr:rowOff>
    </xdr:from>
    <xdr:to>
      <xdr:col>0</xdr:col>
      <xdr:colOff>6939328</xdr:colOff>
      <xdr:row>0</xdr:row>
      <xdr:rowOff>1381125</xdr:rowOff>
    </xdr:to>
    <xdr:pic>
      <xdr:nvPicPr>
        <xdr:cNvPr id="3" name="Kép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48301" y="333376"/>
          <a:ext cx="1491027" cy="1047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zell\Desktop\tois%20mintadoks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rveg_alap/2009_2014/Megvalositas/Palyazati_dokumentumok/2_Biralat/M4/Osszesitett_koltsegvetes_M4/Kiegeszitett_koltsegvetes/HU08-0008-M4_MOME_budget_kitoltv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4_3_melleklet_projektjelentes_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ois%20mintadok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J.1 (a+b+c)"/>
      <sheetName val="J.2 (a+b)"/>
      <sheetName val="J.2 (c)"/>
      <sheetName val="J.3"/>
      <sheetName val="J.4"/>
      <sheetName val="J.5"/>
      <sheetName val="J.6"/>
      <sheetName val="J.7"/>
      <sheetName val="Codes"/>
      <sheetName val="Languages"/>
      <sheetName val="Breakdown of Expenditure"/>
      <sheetName val="Instructions for Breakdown"/>
    </sheetNames>
    <sheetDataSet>
      <sheetData sheetId="0"/>
      <sheetData sheetId="1"/>
      <sheetData sheetId="2"/>
      <sheetData sheetId="3"/>
      <sheetData sheetId="4"/>
      <sheetData sheetId="5"/>
      <sheetData sheetId="6"/>
      <sheetData sheetId="7"/>
      <sheetData sheetId="8"/>
      <sheetData sheetId="9">
        <row r="1">
          <cell r="A1" t="str">
            <v>BGL</v>
          </cell>
          <cell r="B1" t="str">
            <v>AT</v>
          </cell>
          <cell r="C1">
            <v>246</v>
          </cell>
        </row>
        <row r="2">
          <cell r="A2" t="str">
            <v>CHF</v>
          </cell>
          <cell r="B2" t="str">
            <v>BE</v>
          </cell>
          <cell r="C2">
            <v>232</v>
          </cell>
          <cell r="F2" t="str">
            <v>Administrative</v>
          </cell>
        </row>
        <row r="3">
          <cell r="A3" t="str">
            <v>CSK</v>
          </cell>
          <cell r="B3" t="str">
            <v>BG</v>
          </cell>
          <cell r="C3">
            <v>145</v>
          </cell>
          <cell r="F3" t="str">
            <v>Management</v>
          </cell>
        </row>
        <row r="4">
          <cell r="A4" t="str">
            <v>CYP</v>
          </cell>
          <cell r="B4" t="str">
            <v>CH</v>
          </cell>
          <cell r="C4">
            <v>340</v>
          </cell>
          <cell r="F4" t="str">
            <v>Teaching, Training, Research</v>
          </cell>
        </row>
        <row r="5">
          <cell r="A5" t="str">
            <v>DKK</v>
          </cell>
          <cell r="B5" t="str">
            <v>CY</v>
          </cell>
          <cell r="C5">
            <v>194</v>
          </cell>
          <cell r="F5" t="str">
            <v>Technical</v>
          </cell>
        </row>
        <row r="6">
          <cell r="A6" t="str">
            <v>EEK</v>
          </cell>
          <cell r="B6" t="str">
            <v>CZ</v>
          </cell>
          <cell r="C6">
            <v>195</v>
          </cell>
        </row>
        <row r="7">
          <cell r="A7" t="str">
            <v>EUR</v>
          </cell>
          <cell r="B7" t="str">
            <v>DE</v>
          </cell>
          <cell r="C7">
            <v>220</v>
          </cell>
        </row>
        <row r="8">
          <cell r="A8" t="str">
            <v>GBP</v>
          </cell>
          <cell r="B8" t="str">
            <v>DK</v>
          </cell>
          <cell r="C8">
            <v>311</v>
          </cell>
        </row>
        <row r="9">
          <cell r="A9" t="str">
            <v>HUF</v>
          </cell>
          <cell r="B9" t="str">
            <v>EE</v>
          </cell>
          <cell r="C9">
            <v>175</v>
          </cell>
        </row>
        <row r="10">
          <cell r="A10" t="str">
            <v>ISK</v>
          </cell>
          <cell r="B10" t="str">
            <v>EL</v>
          </cell>
          <cell r="C10">
            <v>220</v>
          </cell>
        </row>
        <row r="11">
          <cell r="A11" t="str">
            <v>LTL</v>
          </cell>
          <cell r="B11" t="str">
            <v>ES</v>
          </cell>
          <cell r="C11">
            <v>227</v>
          </cell>
        </row>
        <row r="12">
          <cell r="A12" t="str">
            <v>LVL</v>
          </cell>
          <cell r="B12" t="str">
            <v>FI</v>
          </cell>
          <cell r="C12">
            <v>277</v>
          </cell>
        </row>
        <row r="13">
          <cell r="A13" t="str">
            <v>MTL</v>
          </cell>
          <cell r="B13" t="str">
            <v>FR</v>
          </cell>
          <cell r="C13">
            <v>269</v>
          </cell>
        </row>
        <row r="14">
          <cell r="A14" t="str">
            <v>NOK</v>
          </cell>
          <cell r="B14" t="str">
            <v>HU</v>
          </cell>
          <cell r="C14">
            <v>184</v>
          </cell>
        </row>
        <row r="15">
          <cell r="A15" t="str">
            <v>PLN</v>
          </cell>
          <cell r="B15" t="str">
            <v>HR</v>
          </cell>
          <cell r="C15">
            <v>214</v>
          </cell>
        </row>
        <row r="16">
          <cell r="A16" t="str">
            <v>ROL</v>
          </cell>
          <cell r="B16" t="str">
            <v>IE</v>
          </cell>
          <cell r="C16">
            <v>253</v>
          </cell>
        </row>
        <row r="17">
          <cell r="A17" t="str">
            <v>SEK</v>
          </cell>
          <cell r="B17" t="str">
            <v>IS</v>
          </cell>
          <cell r="C17">
            <v>235</v>
          </cell>
        </row>
        <row r="18">
          <cell r="A18" t="str">
            <v>SKK</v>
          </cell>
          <cell r="B18" t="str">
            <v>IT</v>
          </cell>
          <cell r="C18">
            <v>247</v>
          </cell>
        </row>
        <row r="19">
          <cell r="A19" t="str">
            <v>TRL</v>
          </cell>
          <cell r="B19" t="str">
            <v>LI</v>
          </cell>
          <cell r="C19">
            <v>340</v>
          </cell>
        </row>
        <row r="20">
          <cell r="B20" t="str">
            <v>LT</v>
          </cell>
          <cell r="C20">
            <v>168</v>
          </cell>
        </row>
        <row r="21">
          <cell r="B21" t="str">
            <v>LU</v>
          </cell>
          <cell r="C21">
            <v>232</v>
          </cell>
        </row>
        <row r="22">
          <cell r="B22" t="str">
            <v>LV</v>
          </cell>
          <cell r="C22">
            <v>172</v>
          </cell>
        </row>
        <row r="23">
          <cell r="B23" t="str">
            <v>MT</v>
          </cell>
          <cell r="C23">
            <v>191</v>
          </cell>
        </row>
        <row r="24">
          <cell r="B24" t="str">
            <v>NL</v>
          </cell>
          <cell r="C24">
            <v>242</v>
          </cell>
        </row>
        <row r="25">
          <cell r="B25" t="str">
            <v>NO</v>
          </cell>
          <cell r="C25">
            <v>340</v>
          </cell>
        </row>
        <row r="26">
          <cell r="B26" t="str">
            <v>PL</v>
          </cell>
          <cell r="C26">
            <v>179</v>
          </cell>
        </row>
        <row r="27">
          <cell r="B27" t="str">
            <v>PT</v>
          </cell>
          <cell r="C27">
            <v>197</v>
          </cell>
        </row>
        <row r="28">
          <cell r="B28" t="str">
            <v>RO</v>
          </cell>
          <cell r="C28">
            <v>161</v>
          </cell>
        </row>
        <row r="29">
          <cell r="B29" t="str">
            <v>SE</v>
          </cell>
          <cell r="C29">
            <v>275</v>
          </cell>
        </row>
        <row r="30">
          <cell r="B30" t="str">
            <v>SI</v>
          </cell>
          <cell r="C30">
            <v>208</v>
          </cell>
        </row>
        <row r="31">
          <cell r="B31" t="str">
            <v>SK</v>
          </cell>
          <cell r="C31">
            <v>186</v>
          </cell>
        </row>
        <row r="32">
          <cell r="B32" t="str">
            <v>TR</v>
          </cell>
          <cell r="C32">
            <v>190</v>
          </cell>
        </row>
        <row r="33">
          <cell r="B33" t="str">
            <v>UK</v>
          </cell>
          <cell r="C33">
            <v>312</v>
          </cell>
        </row>
        <row r="37">
          <cell r="A37" t="str">
            <v>AT</v>
          </cell>
          <cell r="B37">
            <v>449</v>
          </cell>
          <cell r="C37">
            <v>302</v>
          </cell>
          <cell r="D37">
            <v>244</v>
          </cell>
          <cell r="E37">
            <v>194</v>
          </cell>
        </row>
        <row r="38">
          <cell r="A38" t="str">
            <v>BE</v>
          </cell>
          <cell r="B38">
            <v>460</v>
          </cell>
          <cell r="C38">
            <v>360</v>
          </cell>
          <cell r="D38">
            <v>240</v>
          </cell>
          <cell r="E38">
            <v>214</v>
          </cell>
        </row>
        <row r="39">
          <cell r="A39" t="str">
            <v>BG</v>
          </cell>
          <cell r="B39">
            <v>40</v>
          </cell>
          <cell r="C39">
            <v>26</v>
          </cell>
          <cell r="D39">
            <v>22</v>
          </cell>
          <cell r="E39">
            <v>15</v>
          </cell>
        </row>
        <row r="40">
          <cell r="A40" t="str">
            <v>CH</v>
          </cell>
          <cell r="B40">
            <v>314</v>
          </cell>
          <cell r="C40">
            <v>258</v>
          </cell>
          <cell r="D40">
            <v>199</v>
          </cell>
          <cell r="E40">
            <v>158</v>
          </cell>
        </row>
        <row r="41">
          <cell r="A41" t="str">
            <v>CY</v>
          </cell>
          <cell r="B41">
            <v>316</v>
          </cell>
          <cell r="C41">
            <v>217</v>
          </cell>
          <cell r="D41">
            <v>142</v>
          </cell>
          <cell r="E41">
            <v>96</v>
          </cell>
        </row>
        <row r="42">
          <cell r="A42" t="str">
            <v>CZ</v>
          </cell>
          <cell r="B42">
            <v>134</v>
          </cell>
          <cell r="C42">
            <v>88</v>
          </cell>
          <cell r="D42">
            <v>72</v>
          </cell>
          <cell r="E42">
            <v>53</v>
          </cell>
        </row>
        <row r="43">
          <cell r="A43" t="str">
            <v>DE</v>
          </cell>
          <cell r="B43">
            <v>419</v>
          </cell>
          <cell r="C43">
            <v>310</v>
          </cell>
          <cell r="D43">
            <v>221</v>
          </cell>
          <cell r="E43">
            <v>203</v>
          </cell>
        </row>
        <row r="44">
          <cell r="A44" t="str">
            <v>DK</v>
          </cell>
          <cell r="B44">
            <v>361</v>
          </cell>
          <cell r="C44">
            <v>284</v>
          </cell>
          <cell r="D44">
            <v>236</v>
          </cell>
          <cell r="E44">
            <v>197</v>
          </cell>
        </row>
        <row r="45">
          <cell r="A45" t="str">
            <v>EE</v>
          </cell>
          <cell r="B45">
            <v>102</v>
          </cell>
          <cell r="C45">
            <v>73</v>
          </cell>
          <cell r="D45">
            <v>59</v>
          </cell>
          <cell r="E45">
            <v>42</v>
          </cell>
        </row>
        <row r="46">
          <cell r="A46" t="str">
            <v>EL</v>
          </cell>
          <cell r="B46">
            <v>279</v>
          </cell>
          <cell r="C46">
            <v>218</v>
          </cell>
          <cell r="D46">
            <v>142</v>
          </cell>
          <cell r="E46">
            <v>118</v>
          </cell>
        </row>
        <row r="47">
          <cell r="A47" t="str">
            <v>ES</v>
          </cell>
          <cell r="B47">
            <v>321</v>
          </cell>
          <cell r="C47">
            <v>212</v>
          </cell>
          <cell r="D47">
            <v>163</v>
          </cell>
          <cell r="E47">
            <v>117</v>
          </cell>
        </row>
        <row r="48">
          <cell r="A48" t="str">
            <v>FI</v>
          </cell>
          <cell r="B48">
            <v>368</v>
          </cell>
          <cell r="C48">
            <v>255</v>
          </cell>
          <cell r="D48">
            <v>196</v>
          </cell>
          <cell r="E48">
            <v>163</v>
          </cell>
        </row>
        <row r="49">
          <cell r="A49" t="str">
            <v>FR</v>
          </cell>
          <cell r="B49">
            <v>435</v>
          </cell>
          <cell r="C49">
            <v>351</v>
          </cell>
          <cell r="D49">
            <v>257</v>
          </cell>
          <cell r="E49">
            <v>193</v>
          </cell>
        </row>
        <row r="50">
          <cell r="A50" t="str">
            <v>HR</v>
          </cell>
          <cell r="B50">
            <v>141</v>
          </cell>
          <cell r="C50">
            <v>102</v>
          </cell>
          <cell r="D50">
            <v>66</v>
          </cell>
          <cell r="E50">
            <v>49</v>
          </cell>
        </row>
        <row r="51">
          <cell r="A51" t="str">
            <v>HU</v>
          </cell>
          <cell r="B51">
            <v>107</v>
          </cell>
          <cell r="C51">
            <v>79</v>
          </cell>
          <cell r="D51">
            <v>57</v>
          </cell>
          <cell r="E51">
            <v>44</v>
          </cell>
        </row>
        <row r="52">
          <cell r="A52" t="str">
            <v>IE</v>
          </cell>
          <cell r="B52">
            <v>309</v>
          </cell>
          <cell r="C52">
            <v>328</v>
          </cell>
          <cell r="D52">
            <v>239</v>
          </cell>
          <cell r="E52">
            <v>178</v>
          </cell>
        </row>
        <row r="53">
          <cell r="A53" t="str">
            <v>IS</v>
          </cell>
          <cell r="B53">
            <v>338</v>
          </cell>
          <cell r="C53">
            <v>219</v>
          </cell>
          <cell r="D53">
            <v>193</v>
          </cell>
          <cell r="E53">
            <v>151</v>
          </cell>
        </row>
        <row r="54">
          <cell r="A54" t="str">
            <v>IT</v>
          </cell>
          <cell r="B54">
            <v>454</v>
          </cell>
          <cell r="C54">
            <v>298</v>
          </cell>
          <cell r="D54">
            <v>200</v>
          </cell>
          <cell r="E54">
            <v>174</v>
          </cell>
        </row>
        <row r="55">
          <cell r="A55" t="str">
            <v>LI</v>
          </cell>
          <cell r="B55">
            <v>449</v>
          </cell>
          <cell r="C55">
            <v>302</v>
          </cell>
          <cell r="D55">
            <v>244</v>
          </cell>
          <cell r="E55">
            <v>194</v>
          </cell>
        </row>
        <row r="56">
          <cell r="A56" t="str">
            <v>LT</v>
          </cell>
          <cell r="B56">
            <v>75</v>
          </cell>
          <cell r="C56">
            <v>55</v>
          </cell>
          <cell r="D56">
            <v>42</v>
          </cell>
          <cell r="E56">
            <v>34</v>
          </cell>
        </row>
        <row r="57">
          <cell r="A57" t="str">
            <v>LU</v>
          </cell>
          <cell r="B57">
            <v>496</v>
          </cell>
          <cell r="C57">
            <v>331</v>
          </cell>
          <cell r="D57">
            <v>282</v>
          </cell>
          <cell r="E57">
            <v>197</v>
          </cell>
        </row>
        <row r="58">
          <cell r="A58" t="str">
            <v>LV</v>
          </cell>
          <cell r="B58">
            <v>78</v>
          </cell>
          <cell r="C58">
            <v>63</v>
          </cell>
          <cell r="D58">
            <v>50</v>
          </cell>
          <cell r="E58">
            <v>38</v>
          </cell>
        </row>
        <row r="59">
          <cell r="A59" t="str">
            <v>MT</v>
          </cell>
          <cell r="B59">
            <v>119</v>
          </cell>
          <cell r="C59">
            <v>99</v>
          </cell>
          <cell r="D59">
            <v>74</v>
          </cell>
          <cell r="E59">
            <v>58</v>
          </cell>
        </row>
        <row r="60">
          <cell r="A60" t="str">
            <v>NL</v>
          </cell>
          <cell r="B60">
            <v>305</v>
          </cell>
          <cell r="C60">
            <v>262</v>
          </cell>
          <cell r="D60">
            <v>212</v>
          </cell>
          <cell r="E60">
            <v>170</v>
          </cell>
        </row>
        <row r="61">
          <cell r="A61" t="str">
            <v>NO</v>
          </cell>
          <cell r="B61">
            <v>440</v>
          </cell>
          <cell r="C61">
            <v>345</v>
          </cell>
          <cell r="D61">
            <v>311</v>
          </cell>
          <cell r="E61">
            <v>239</v>
          </cell>
        </row>
        <row r="62">
          <cell r="A62" t="str">
            <v>PL</v>
          </cell>
          <cell r="B62">
            <v>109</v>
          </cell>
          <cell r="C62">
            <v>77</v>
          </cell>
          <cell r="D62">
            <v>51</v>
          </cell>
          <cell r="E62">
            <v>39</v>
          </cell>
        </row>
        <row r="63">
          <cell r="A63" t="str">
            <v>PT</v>
          </cell>
          <cell r="B63">
            <v>258</v>
          </cell>
          <cell r="C63">
            <v>181</v>
          </cell>
          <cell r="D63">
            <v>122</v>
          </cell>
          <cell r="E63">
            <v>77</v>
          </cell>
        </row>
        <row r="64">
          <cell r="A64" t="str">
            <v>RO</v>
          </cell>
          <cell r="B64">
            <v>84</v>
          </cell>
          <cell r="C64">
            <v>51</v>
          </cell>
          <cell r="D64">
            <v>34</v>
          </cell>
          <cell r="E64">
            <v>28</v>
          </cell>
        </row>
        <row r="65">
          <cell r="A65" t="str">
            <v>SE</v>
          </cell>
          <cell r="B65">
            <v>360</v>
          </cell>
          <cell r="C65">
            <v>256</v>
          </cell>
          <cell r="D65">
            <v>226</v>
          </cell>
          <cell r="E65">
            <v>176</v>
          </cell>
        </row>
        <row r="66">
          <cell r="A66" t="str">
            <v>SI</v>
          </cell>
          <cell r="B66">
            <v>240</v>
          </cell>
          <cell r="C66">
            <v>161</v>
          </cell>
          <cell r="D66">
            <v>109</v>
          </cell>
          <cell r="E66">
            <v>89</v>
          </cell>
        </row>
        <row r="67">
          <cell r="A67" t="str">
            <v>SK</v>
          </cell>
          <cell r="B67">
            <v>95</v>
          </cell>
          <cell r="C67">
            <v>54</v>
          </cell>
          <cell r="D67">
            <v>45</v>
          </cell>
          <cell r="E67">
            <v>34</v>
          </cell>
        </row>
        <row r="68">
          <cell r="A68" t="str">
            <v>TR</v>
          </cell>
          <cell r="B68">
            <v>86</v>
          </cell>
          <cell r="C68">
            <v>60</v>
          </cell>
          <cell r="D68">
            <v>42</v>
          </cell>
          <cell r="E68">
            <v>36</v>
          </cell>
        </row>
        <row r="69">
          <cell r="A69" t="str">
            <v>UK</v>
          </cell>
          <cell r="B69">
            <v>355</v>
          </cell>
          <cell r="C69">
            <v>334</v>
          </cell>
          <cell r="D69">
            <v>231</v>
          </cell>
          <cell r="E69">
            <v>153</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project budget"/>
      <sheetName val="MOME Budapest"/>
      <sheetName val="Total_MOME Budapest"/>
      <sheetName val="TUC"/>
      <sheetName val="Total_TUC"/>
      <sheetName val="Telemark Kunstnersenter"/>
      <sheetName val="Total_Telemark Kunstnersenter"/>
      <sheetName val="Type of cost"/>
    </sheetNames>
    <sheetDataSet>
      <sheetData sheetId="0"/>
      <sheetData sheetId="1">
        <row r="107">
          <cell r="J107">
            <v>0</v>
          </cell>
        </row>
      </sheetData>
      <sheetData sheetId="2">
        <row r="8">
          <cell r="C8">
            <v>30624.98</v>
          </cell>
          <cell r="D8">
            <v>20394.98</v>
          </cell>
          <cell r="E8">
            <v>58384.979999999996</v>
          </cell>
          <cell r="F8">
            <v>43888.979999999996</v>
          </cell>
        </row>
      </sheetData>
      <sheetData sheetId="3">
        <row r="43">
          <cell r="J43">
            <v>0</v>
          </cell>
        </row>
      </sheetData>
      <sheetData sheetId="4">
        <row r="7">
          <cell r="C7">
            <v>17414</v>
          </cell>
          <cell r="D7">
            <v>23444</v>
          </cell>
          <cell r="E7">
            <v>18244</v>
          </cell>
          <cell r="F7">
            <v>17994</v>
          </cell>
        </row>
      </sheetData>
      <sheetData sheetId="5">
        <row r="13">
          <cell r="J13">
            <v>0</v>
          </cell>
        </row>
      </sheetData>
      <sheetData sheetId="6">
        <row r="6">
          <cell r="C6">
            <v>0</v>
          </cell>
          <cell r="D6">
            <v>0</v>
          </cell>
          <cell r="E6">
            <v>0</v>
          </cell>
          <cell r="F6">
            <v>2000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1. Declaration"/>
      <sheetName val="2. Project Identification"/>
      <sheetName val="3. Progression"/>
      <sheetName val="4. Questions"/>
      <sheetName val="választás"/>
    </sheetNames>
    <sheetDataSet>
      <sheetData sheetId="0" refreshError="1"/>
      <sheetData sheetId="1" refreshError="1"/>
      <sheetData sheetId="2" refreshError="1"/>
      <sheetData sheetId="3" refreshError="1"/>
      <sheetData sheetId="4" refreshError="1"/>
      <sheetData sheetId="5">
        <row r="2">
          <cell r="A2" t="str">
            <v>Not started yet</v>
          </cell>
        </row>
        <row r="3">
          <cell r="A3" t="str">
            <v>1-25%</v>
          </cell>
        </row>
        <row r="4">
          <cell r="A4" t="str">
            <v>26-50%</v>
          </cell>
        </row>
        <row r="5">
          <cell r="A5" t="str">
            <v>51-75%</v>
          </cell>
        </row>
        <row r="6">
          <cell r="A6" t="str">
            <v>76-99%</v>
          </cell>
        </row>
        <row r="7">
          <cell r="A7" t="str">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J.1 (a+b+c)"/>
      <sheetName val="J.2 (a+b)"/>
      <sheetName val="J.2 (c)"/>
      <sheetName val="J.3"/>
      <sheetName val="J.4"/>
      <sheetName val="J.5"/>
      <sheetName val="J.6"/>
      <sheetName val="J.7"/>
      <sheetName val="Codes"/>
      <sheetName val="Languages"/>
      <sheetName val="Breakdown of Expenditure"/>
      <sheetName val="Instructions for Breakdown"/>
    </sheetNames>
    <sheetDataSet>
      <sheetData sheetId="0"/>
      <sheetData sheetId="1" refreshError="1"/>
      <sheetData sheetId="2"/>
      <sheetData sheetId="3" refreshError="1"/>
      <sheetData sheetId="4"/>
      <sheetData sheetId="5"/>
      <sheetData sheetId="6"/>
      <sheetData sheetId="7"/>
      <sheetData sheetId="8"/>
      <sheetData sheetId="9">
        <row r="1">
          <cell r="D1" t="str">
            <v>EN</v>
          </cell>
        </row>
        <row r="2">
          <cell r="D2" t="str">
            <v>FR</v>
          </cell>
        </row>
        <row r="3">
          <cell r="D3" t="str">
            <v>DE</v>
          </cell>
        </row>
      </sheetData>
      <sheetData sheetId="10"/>
      <sheetData sheetId="11" refreshError="1"/>
      <sheetData sheetId="12"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46"/>
  <sheetViews>
    <sheetView tabSelected="1" zoomScaleNormal="100" workbookViewId="0">
      <pane xSplit="1" ySplit="1" topLeftCell="B2" activePane="bottomRight" state="frozen"/>
      <selection pane="topRight" activeCell="B1" sqref="B1"/>
      <selection pane="bottomLeft" activeCell="A2" sqref="A2"/>
      <selection pane="bottomRight" sqref="A1:B1"/>
    </sheetView>
  </sheetViews>
  <sheetFormatPr defaultRowHeight="15" x14ac:dyDescent="0.25"/>
  <cols>
    <col min="1" max="1" width="7.28515625" style="5" customWidth="1"/>
    <col min="2" max="2" width="118.5703125" style="5" customWidth="1"/>
    <col min="3" max="3" width="32.85546875" style="177" customWidth="1"/>
    <col min="4" max="16384" width="9.140625" style="5"/>
  </cols>
  <sheetData>
    <row r="1" spans="1:3" ht="16.5" x14ac:dyDescent="0.25">
      <c r="A1" s="202" t="s">
        <v>1731</v>
      </c>
      <c r="B1" s="203"/>
    </row>
    <row r="2" spans="1:3" x14ac:dyDescent="0.25">
      <c r="A2" s="199"/>
      <c r="B2" s="199" t="s">
        <v>1730</v>
      </c>
    </row>
    <row r="3" spans="1:3" s="6" customFormat="1" ht="14.25" customHeight="1" x14ac:dyDescent="0.25">
      <c r="A3" s="180" t="s">
        <v>1723</v>
      </c>
      <c r="B3" s="181" t="s">
        <v>1694</v>
      </c>
      <c r="C3" s="178"/>
    </row>
    <row r="4" spans="1:3" s="6" customFormat="1" ht="30" x14ac:dyDescent="0.25">
      <c r="A4" s="182" t="s">
        <v>1724</v>
      </c>
      <c r="B4" s="183" t="s">
        <v>1737</v>
      </c>
      <c r="C4" s="178"/>
    </row>
    <row r="5" spans="1:3" s="6" customFormat="1" x14ac:dyDescent="0.25">
      <c r="A5" s="182" t="s">
        <v>1725</v>
      </c>
      <c r="B5" s="183" t="s">
        <v>1742</v>
      </c>
      <c r="C5" s="178"/>
    </row>
    <row r="6" spans="1:3" s="6" customFormat="1" ht="30" x14ac:dyDescent="0.25">
      <c r="A6" s="182" t="s">
        <v>1726</v>
      </c>
      <c r="B6" s="183" t="s">
        <v>1738</v>
      </c>
      <c r="C6" s="178"/>
    </row>
    <row r="7" spans="1:3" s="6" customFormat="1" x14ac:dyDescent="0.25">
      <c r="A7" s="182" t="s">
        <v>1741</v>
      </c>
      <c r="B7" s="183" t="s">
        <v>1698</v>
      </c>
      <c r="C7" s="178"/>
    </row>
    <row r="8" spans="1:3" s="6" customFormat="1" x14ac:dyDescent="0.25">
      <c r="A8" s="199"/>
      <c r="B8" s="199" t="s">
        <v>1732</v>
      </c>
      <c r="C8" s="178"/>
    </row>
    <row r="9" spans="1:3" s="6" customFormat="1" ht="45" x14ac:dyDescent="0.25">
      <c r="A9" s="184" t="s">
        <v>393</v>
      </c>
      <c r="B9" s="185" t="s">
        <v>1701</v>
      </c>
      <c r="C9" s="178"/>
    </row>
    <row r="10" spans="1:3" s="6" customFormat="1" x14ac:dyDescent="0.25">
      <c r="A10" s="204" t="s">
        <v>1646</v>
      </c>
      <c r="B10" s="186" t="s">
        <v>1700</v>
      </c>
      <c r="C10" s="179"/>
    </row>
    <row r="11" spans="1:3" s="6" customFormat="1" x14ac:dyDescent="0.25">
      <c r="A11" s="206"/>
      <c r="B11" s="187" t="s">
        <v>368</v>
      </c>
      <c r="C11" s="178"/>
    </row>
    <row r="12" spans="1:3" s="6" customFormat="1" x14ac:dyDescent="0.25">
      <c r="A12" s="206"/>
      <c r="B12" s="187" t="s">
        <v>369</v>
      </c>
      <c r="C12" s="178"/>
    </row>
    <row r="13" spans="1:3" s="6" customFormat="1" x14ac:dyDescent="0.25">
      <c r="A13" s="206"/>
      <c r="B13" s="187" t="s">
        <v>370</v>
      </c>
      <c r="C13" s="178"/>
    </row>
    <row r="14" spans="1:3" s="6" customFormat="1" x14ac:dyDescent="0.25">
      <c r="A14" s="206"/>
      <c r="B14" s="186"/>
      <c r="C14" s="178"/>
    </row>
    <row r="15" spans="1:3" s="6" customFormat="1" x14ac:dyDescent="0.25">
      <c r="A15" s="206"/>
      <c r="B15" s="186" t="s">
        <v>1702</v>
      </c>
      <c r="C15" s="178"/>
    </row>
    <row r="16" spans="1:3" s="6" customFormat="1" x14ac:dyDescent="0.25">
      <c r="A16" s="206"/>
      <c r="B16" s="187" t="s">
        <v>371</v>
      </c>
      <c r="C16" s="178"/>
    </row>
    <row r="17" spans="1:3" s="6" customFormat="1" x14ac:dyDescent="0.25">
      <c r="A17" s="205"/>
      <c r="B17" s="187"/>
      <c r="C17" s="178"/>
    </row>
    <row r="18" spans="1:3" s="6" customFormat="1" ht="30" x14ac:dyDescent="0.25">
      <c r="A18" s="182" t="s">
        <v>1614</v>
      </c>
      <c r="B18" s="188" t="s">
        <v>1703</v>
      </c>
      <c r="C18" s="178"/>
    </row>
    <row r="19" spans="1:3" s="6" customFormat="1" ht="30" x14ac:dyDescent="0.25">
      <c r="A19" s="189" t="s">
        <v>1647</v>
      </c>
      <c r="B19" s="190" t="s">
        <v>372</v>
      </c>
      <c r="C19" s="178"/>
    </row>
    <row r="20" spans="1:3" s="6" customFormat="1" ht="30" x14ac:dyDescent="0.25">
      <c r="A20" s="180" t="s">
        <v>1648</v>
      </c>
      <c r="B20" s="190" t="s">
        <v>1704</v>
      </c>
      <c r="C20" s="178"/>
    </row>
    <row r="21" spans="1:3" s="6" customFormat="1" ht="30" x14ac:dyDescent="0.25">
      <c r="A21" s="180" t="s">
        <v>1649</v>
      </c>
      <c r="B21" s="190" t="s">
        <v>1705</v>
      </c>
      <c r="C21" s="178"/>
    </row>
    <row r="22" spans="1:3" s="6" customFormat="1" x14ac:dyDescent="0.25">
      <c r="A22" s="199"/>
      <c r="B22" s="199" t="s">
        <v>1733</v>
      </c>
      <c r="C22" s="178"/>
    </row>
    <row r="23" spans="1:3" s="6" customFormat="1" x14ac:dyDescent="0.25">
      <c r="A23" s="182" t="s">
        <v>1650</v>
      </c>
      <c r="B23" s="190" t="s">
        <v>1696</v>
      </c>
      <c r="C23" s="178"/>
    </row>
    <row r="24" spans="1:3" s="6" customFormat="1" ht="84" x14ac:dyDescent="0.25">
      <c r="A24" s="189" t="s">
        <v>1651</v>
      </c>
      <c r="B24" s="190" t="s">
        <v>1706</v>
      </c>
      <c r="C24" s="178"/>
    </row>
    <row r="25" spans="1:3" s="6" customFormat="1" x14ac:dyDescent="0.25">
      <c r="A25" s="180" t="s">
        <v>1654</v>
      </c>
      <c r="B25" s="190" t="s">
        <v>1707</v>
      </c>
      <c r="C25" s="178"/>
    </row>
    <row r="26" spans="1:3" s="6" customFormat="1" ht="45" x14ac:dyDescent="0.25">
      <c r="A26" s="180" t="s">
        <v>1656</v>
      </c>
      <c r="B26" s="190" t="s">
        <v>1709</v>
      </c>
      <c r="C26" s="178"/>
    </row>
    <row r="27" spans="1:3" s="6" customFormat="1" x14ac:dyDescent="0.25">
      <c r="A27" s="180" t="s">
        <v>1658</v>
      </c>
      <c r="B27" s="190" t="s">
        <v>1677</v>
      </c>
      <c r="C27" s="178"/>
    </row>
    <row r="28" spans="1:3" s="6" customFormat="1" x14ac:dyDescent="0.25">
      <c r="A28" s="182" t="s">
        <v>1660</v>
      </c>
      <c r="B28" s="191" t="s">
        <v>1678</v>
      </c>
      <c r="C28" s="178"/>
    </row>
    <row r="29" spans="1:3" s="6" customFormat="1" x14ac:dyDescent="0.25">
      <c r="A29" s="189" t="s">
        <v>1661</v>
      </c>
      <c r="B29" s="192" t="s">
        <v>1711</v>
      </c>
      <c r="C29" s="178"/>
    </row>
    <row r="30" spans="1:3" s="6" customFormat="1" x14ac:dyDescent="0.25">
      <c r="A30" s="180" t="s">
        <v>1664</v>
      </c>
      <c r="B30" s="193" t="s">
        <v>1712</v>
      </c>
      <c r="C30" s="178"/>
    </row>
    <row r="31" spans="1:3" s="6" customFormat="1" x14ac:dyDescent="0.25">
      <c r="A31" s="204" t="s">
        <v>1665</v>
      </c>
      <c r="B31" s="190" t="s">
        <v>1714</v>
      </c>
      <c r="C31" s="178"/>
    </row>
    <row r="32" spans="1:3" s="6" customFormat="1" ht="30" x14ac:dyDescent="0.25">
      <c r="A32" s="205"/>
      <c r="B32" s="193" t="s">
        <v>1715</v>
      </c>
      <c r="C32" s="178"/>
    </row>
    <row r="33" spans="1:3" s="6" customFormat="1" x14ac:dyDescent="0.25">
      <c r="A33" s="182" t="s">
        <v>1666</v>
      </c>
      <c r="B33" s="191" t="s">
        <v>1716</v>
      </c>
      <c r="C33" s="178"/>
    </row>
    <row r="34" spans="1:3" s="6" customFormat="1" x14ac:dyDescent="0.25">
      <c r="A34" s="189" t="s">
        <v>1667</v>
      </c>
      <c r="B34" s="193" t="s">
        <v>1734</v>
      </c>
      <c r="C34" s="178"/>
    </row>
    <row r="35" spans="1:3" s="6" customFormat="1" x14ac:dyDescent="0.25">
      <c r="A35" s="180" t="s">
        <v>1671</v>
      </c>
      <c r="B35" s="191" t="s">
        <v>1679</v>
      </c>
      <c r="C35" s="178"/>
    </row>
    <row r="36" spans="1:3" s="6" customFormat="1" ht="60" x14ac:dyDescent="0.25">
      <c r="A36" s="180" t="s">
        <v>1673</v>
      </c>
      <c r="B36" s="193" t="s">
        <v>1717</v>
      </c>
      <c r="C36" s="178"/>
    </row>
    <row r="37" spans="1:3" s="6" customFormat="1" x14ac:dyDescent="0.25">
      <c r="A37" s="182" t="s">
        <v>1675</v>
      </c>
      <c r="B37" s="190" t="s">
        <v>1718</v>
      </c>
      <c r="C37" s="178"/>
    </row>
    <row r="38" spans="1:3" s="6" customFormat="1" ht="30" x14ac:dyDescent="0.25">
      <c r="A38" s="206" t="s">
        <v>1682</v>
      </c>
      <c r="B38" s="190" t="s">
        <v>1739</v>
      </c>
      <c r="C38" s="178"/>
    </row>
    <row r="39" spans="1:3" s="6" customFormat="1" x14ac:dyDescent="0.25">
      <c r="A39" s="206"/>
      <c r="B39" s="194" t="s">
        <v>1566</v>
      </c>
      <c r="C39" s="178"/>
    </row>
    <row r="40" spans="1:3" s="6" customFormat="1" x14ac:dyDescent="0.25">
      <c r="A40" s="180" t="s">
        <v>1684</v>
      </c>
      <c r="B40" s="190" t="s">
        <v>1680</v>
      </c>
      <c r="C40" s="178"/>
    </row>
    <row r="41" spans="1:3" s="6" customFormat="1" x14ac:dyDescent="0.25">
      <c r="A41" s="180" t="s">
        <v>1685</v>
      </c>
      <c r="B41" s="190" t="s">
        <v>1719</v>
      </c>
      <c r="C41" s="178"/>
    </row>
    <row r="42" spans="1:3" s="6" customFormat="1" ht="30" x14ac:dyDescent="0.25">
      <c r="A42" s="182" t="s">
        <v>1686</v>
      </c>
      <c r="B42" s="188" t="s">
        <v>1720</v>
      </c>
      <c r="C42" s="178"/>
    </row>
    <row r="43" spans="1:3" s="6" customFormat="1" x14ac:dyDescent="0.25">
      <c r="A43" s="195" t="s">
        <v>1689</v>
      </c>
      <c r="B43" s="196" t="s">
        <v>1681</v>
      </c>
      <c r="C43" s="178"/>
    </row>
    <row r="44" spans="1:3" s="6" customFormat="1" ht="30" x14ac:dyDescent="0.25">
      <c r="A44" s="180" t="s">
        <v>1690</v>
      </c>
      <c r="B44" s="191" t="s">
        <v>1735</v>
      </c>
      <c r="C44" s="178"/>
    </row>
    <row r="45" spans="1:3" s="6" customFormat="1" ht="30" x14ac:dyDescent="0.25">
      <c r="A45" s="184" t="s">
        <v>1691</v>
      </c>
      <c r="B45" s="193" t="s">
        <v>1736</v>
      </c>
      <c r="C45" s="178"/>
    </row>
    <row r="46" spans="1:3" s="6" customFormat="1" ht="27" customHeight="1" thickBot="1" x14ac:dyDescent="0.3">
      <c r="A46" s="197" t="s">
        <v>1693</v>
      </c>
      <c r="B46" s="198" t="s">
        <v>1722</v>
      </c>
      <c r="C46" s="178"/>
    </row>
  </sheetData>
  <sheetProtection password="C7F6" sheet="1" objects="1" scenarios="1"/>
  <mergeCells count="4">
    <mergeCell ref="A1:B1"/>
    <mergeCell ref="A31:A32"/>
    <mergeCell ref="A38:A39"/>
    <mergeCell ref="A10:A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P207"/>
  <sheetViews>
    <sheetView zoomScaleNormal="100" zoomScalePageLayoutView="55" workbookViewId="0">
      <pane xSplit="2" ySplit="6" topLeftCell="C7" activePane="bottomRight" state="frozen"/>
      <selection pane="topRight" activeCell="C1" sqref="C1"/>
      <selection pane="bottomLeft" activeCell="A7" sqref="A7"/>
      <selection pane="bottomRight" activeCell="F7" sqref="F7"/>
    </sheetView>
  </sheetViews>
  <sheetFormatPr defaultRowHeight="15" x14ac:dyDescent="0.25"/>
  <cols>
    <col min="1" max="2" width="12.7109375" style="31" customWidth="1"/>
    <col min="3" max="4" width="29" style="31" customWidth="1"/>
    <col min="5" max="5" width="19.28515625" style="31" customWidth="1"/>
    <col min="6" max="6" width="21.42578125" style="31" customWidth="1"/>
    <col min="7" max="7" width="18.7109375" style="31" customWidth="1"/>
    <col min="8" max="9" width="25.7109375" style="31" customWidth="1"/>
    <col min="10" max="11" width="18.28515625" style="31" customWidth="1"/>
    <col min="12" max="12" width="23.42578125" style="31" customWidth="1"/>
    <col min="13" max="13" width="17.7109375" style="31" customWidth="1"/>
    <col min="14" max="14" width="15.7109375" style="30" customWidth="1"/>
    <col min="15" max="15" width="9.140625" style="30"/>
    <col min="16" max="16" width="0" style="30" hidden="1" customWidth="1"/>
    <col min="17" max="16384" width="9.140625" style="30"/>
  </cols>
  <sheetData>
    <row r="1" spans="1:16" ht="15.75" thickBot="1" x14ac:dyDescent="0.3">
      <c r="A1" s="299" t="s">
        <v>1267</v>
      </c>
      <c r="B1" s="307"/>
      <c r="C1" s="300"/>
      <c r="D1" s="29" t="s">
        <v>18</v>
      </c>
      <c r="L1" s="29" t="s">
        <v>1586</v>
      </c>
      <c r="M1" s="29" t="s">
        <v>1587</v>
      </c>
    </row>
    <row r="2" spans="1:16" ht="15.75" thickBot="1" x14ac:dyDescent="0.3">
      <c r="A2" s="299" t="s">
        <v>1193</v>
      </c>
      <c r="B2" s="307"/>
      <c r="C2" s="300"/>
      <c r="D2" s="33">
        <f>SUM(G7:G206)</f>
        <v>0</v>
      </c>
      <c r="J2" s="32">
        <f>Identification!$D$14</f>
        <v>0</v>
      </c>
      <c r="K2" s="32">
        <f>Identification!$D$15</f>
        <v>0</v>
      </c>
      <c r="L2" s="33">
        <f>SUM(J7:J206,K7:K206)</f>
        <v>0</v>
      </c>
      <c r="M2" s="33">
        <f>SUM(L7:L206)</f>
        <v>0</v>
      </c>
    </row>
    <row r="3" spans="1:16" s="11" customFormat="1" ht="9" thickBot="1" x14ac:dyDescent="0.2">
      <c r="A3" s="45"/>
      <c r="B3" s="45"/>
      <c r="C3" s="45"/>
      <c r="D3" s="45"/>
      <c r="E3" s="45"/>
      <c r="F3" s="45"/>
      <c r="G3" s="45"/>
      <c r="H3" s="45"/>
      <c r="I3" s="45"/>
      <c r="J3" s="45"/>
      <c r="K3" s="45"/>
      <c r="L3" s="45"/>
      <c r="M3" s="45"/>
    </row>
    <row r="4" spans="1:16" ht="19.5" thickBot="1" x14ac:dyDescent="0.3">
      <c r="A4" s="304" t="s">
        <v>1687</v>
      </c>
      <c r="B4" s="305"/>
      <c r="C4" s="305"/>
      <c r="D4" s="305"/>
      <c r="E4" s="305"/>
      <c r="F4" s="305"/>
      <c r="G4" s="306"/>
    </row>
    <row r="5" spans="1:16" s="11" customFormat="1" ht="9" thickBot="1" x14ac:dyDescent="0.2">
      <c r="A5" s="45"/>
      <c r="B5" s="45"/>
      <c r="C5" s="45"/>
      <c r="D5" s="45"/>
      <c r="E5" s="45"/>
      <c r="F5" s="45"/>
      <c r="G5" s="45"/>
      <c r="H5" s="45"/>
      <c r="I5" s="45"/>
      <c r="J5" s="45"/>
      <c r="K5" s="45"/>
      <c r="L5" s="45"/>
    </row>
    <row r="6" spans="1:16" s="76" customFormat="1" ht="39" thickBot="1" x14ac:dyDescent="0.3">
      <c r="A6" s="50" t="s">
        <v>14</v>
      </c>
      <c r="B6" s="9" t="s">
        <v>1579</v>
      </c>
      <c r="C6" s="9" t="s">
        <v>1695</v>
      </c>
      <c r="D6" s="9" t="s">
        <v>19</v>
      </c>
      <c r="E6" s="52" t="s">
        <v>1630</v>
      </c>
      <c r="F6" s="52" t="s">
        <v>1631</v>
      </c>
      <c r="G6" s="9" t="s">
        <v>1688</v>
      </c>
      <c r="H6" s="13" t="s">
        <v>1562</v>
      </c>
      <c r="I6" s="9" t="s">
        <v>13</v>
      </c>
      <c r="J6" s="9" t="s">
        <v>1574</v>
      </c>
      <c r="K6" s="9" t="s">
        <v>1575</v>
      </c>
      <c r="L6" s="9" t="s">
        <v>1582</v>
      </c>
      <c r="P6" s="76" t="s">
        <v>1641</v>
      </c>
    </row>
    <row r="7" spans="1:16" s="76" customFormat="1" x14ac:dyDescent="0.25">
      <c r="A7" s="140"/>
      <c r="B7" s="81" t="s">
        <v>206</v>
      </c>
      <c r="C7" s="115"/>
      <c r="D7" s="56"/>
      <c r="E7" s="82"/>
      <c r="F7" s="82"/>
      <c r="G7" s="142">
        <v>0</v>
      </c>
      <c r="H7" s="75"/>
      <c r="I7" s="122"/>
      <c r="J7" s="143">
        <v>0</v>
      </c>
      <c r="K7" s="143">
        <f>IF(OR(AND($E7&gt;0,OR($E7&lt;Identification!$D$14,$E7&gt;Identification!$D$15)),AND($F7&gt;0,OR($F7&lt;Identification!$D$14,$F7&gt;Identification!$D$15))),G7,0)</f>
        <v>0</v>
      </c>
      <c r="L7" s="144">
        <f>G7-J7-K7</f>
        <v>0</v>
      </c>
      <c r="P7" s="176">
        <f>J7+K7</f>
        <v>0</v>
      </c>
    </row>
    <row r="8" spans="1:16" s="76" customFormat="1" x14ac:dyDescent="0.25">
      <c r="A8" s="141"/>
      <c r="B8" s="62" t="s">
        <v>207</v>
      </c>
      <c r="C8" s="65"/>
      <c r="D8" s="65"/>
      <c r="E8" s="83"/>
      <c r="F8" s="83"/>
      <c r="G8" s="142">
        <v>0</v>
      </c>
      <c r="H8" s="78"/>
      <c r="I8" s="123"/>
      <c r="J8" s="145">
        <v>0</v>
      </c>
      <c r="K8" s="143">
        <f>IF(OR(AND($E8&gt;0,OR($E8&lt;Identification!$D$14,$E8&gt;Identification!$D$15)),AND($F8&gt;0,OR($F8&lt;Identification!$D$14,$F8&gt;Identification!$D$15))),G8,0)</f>
        <v>0</v>
      </c>
      <c r="L8" s="144">
        <f t="shared" ref="L8:L71" si="0">G8-J8-K8</f>
        <v>0</v>
      </c>
      <c r="P8" s="176">
        <f t="shared" ref="P8:P71" si="1">J8+K8</f>
        <v>0</v>
      </c>
    </row>
    <row r="9" spans="1:16" s="76" customFormat="1" x14ac:dyDescent="0.25">
      <c r="A9" s="141"/>
      <c r="B9" s="62" t="s">
        <v>208</v>
      </c>
      <c r="C9" s="65"/>
      <c r="D9" s="65"/>
      <c r="E9" s="83"/>
      <c r="F9" s="83"/>
      <c r="G9" s="142">
        <v>0</v>
      </c>
      <c r="H9" s="78"/>
      <c r="I9" s="123"/>
      <c r="J9" s="145">
        <v>0</v>
      </c>
      <c r="K9" s="143">
        <f>IF(OR(AND($E9&gt;0,OR($E9&lt;Identification!$D$14,$E9&gt;Identification!$D$15)),AND($F9&gt;0,OR($F9&lt;Identification!$D$14,$F9&gt;Identification!$D$15))),G9,0)</f>
        <v>0</v>
      </c>
      <c r="L9" s="144">
        <f t="shared" si="0"/>
        <v>0</v>
      </c>
      <c r="P9" s="176">
        <f t="shared" si="1"/>
        <v>0</v>
      </c>
    </row>
    <row r="10" spans="1:16" s="76" customFormat="1" x14ac:dyDescent="0.25">
      <c r="A10" s="141"/>
      <c r="B10" s="62" t="s">
        <v>209</v>
      </c>
      <c r="C10" s="65"/>
      <c r="D10" s="65"/>
      <c r="E10" s="83"/>
      <c r="F10" s="83"/>
      <c r="G10" s="142">
        <v>0</v>
      </c>
      <c r="H10" s="78"/>
      <c r="I10" s="123"/>
      <c r="J10" s="145">
        <v>0</v>
      </c>
      <c r="K10" s="143">
        <f>IF(OR(AND($E10&gt;0,OR($E10&lt;Identification!$D$14,$E10&gt;Identification!$D$15)),AND($F10&gt;0,OR($F10&lt;Identification!$D$14,$F10&gt;Identification!$D$15))),G10,0)</f>
        <v>0</v>
      </c>
      <c r="L10" s="144">
        <f t="shared" si="0"/>
        <v>0</v>
      </c>
      <c r="P10" s="176">
        <f t="shared" si="1"/>
        <v>0</v>
      </c>
    </row>
    <row r="11" spans="1:16" s="76" customFormat="1" x14ac:dyDescent="0.25">
      <c r="A11" s="141"/>
      <c r="B11" s="62" t="s">
        <v>210</v>
      </c>
      <c r="C11" s="65"/>
      <c r="D11" s="65"/>
      <c r="E11" s="83"/>
      <c r="F11" s="83"/>
      <c r="G11" s="142">
        <v>0</v>
      </c>
      <c r="H11" s="78"/>
      <c r="I11" s="123"/>
      <c r="J11" s="145">
        <v>0</v>
      </c>
      <c r="K11" s="143">
        <f>IF(OR(AND($E11&gt;0,OR($E11&lt;Identification!$D$14,$E11&gt;Identification!$D$15)),AND($F11&gt;0,OR($F11&lt;Identification!$D$14,$F11&gt;Identification!$D$15))),G11,0)</f>
        <v>0</v>
      </c>
      <c r="L11" s="144">
        <f t="shared" si="0"/>
        <v>0</v>
      </c>
      <c r="P11" s="176">
        <f t="shared" si="1"/>
        <v>0</v>
      </c>
    </row>
    <row r="12" spans="1:16" s="76" customFormat="1" x14ac:dyDescent="0.25">
      <c r="A12" s="141"/>
      <c r="B12" s="62" t="s">
        <v>211</v>
      </c>
      <c r="C12" s="65"/>
      <c r="D12" s="65"/>
      <c r="E12" s="83"/>
      <c r="F12" s="83"/>
      <c r="G12" s="142">
        <v>0</v>
      </c>
      <c r="H12" s="78"/>
      <c r="I12" s="123"/>
      <c r="J12" s="145">
        <v>0</v>
      </c>
      <c r="K12" s="143">
        <f>IF(OR(AND($E12&gt;0,OR($E12&lt;Identification!$D$14,$E12&gt;Identification!$D$15)),AND($F12&gt;0,OR($F12&lt;Identification!$D$14,$F12&gt;Identification!$D$15))),G12,0)</f>
        <v>0</v>
      </c>
      <c r="L12" s="144">
        <f t="shared" si="0"/>
        <v>0</v>
      </c>
      <c r="P12" s="176">
        <f t="shared" si="1"/>
        <v>0</v>
      </c>
    </row>
    <row r="13" spans="1:16" s="76" customFormat="1" x14ac:dyDescent="0.25">
      <c r="A13" s="141"/>
      <c r="B13" s="62" t="s">
        <v>212</v>
      </c>
      <c r="C13" s="65"/>
      <c r="D13" s="65"/>
      <c r="E13" s="83"/>
      <c r="F13" s="83"/>
      <c r="G13" s="142">
        <v>0</v>
      </c>
      <c r="H13" s="78"/>
      <c r="I13" s="123"/>
      <c r="J13" s="145">
        <v>0</v>
      </c>
      <c r="K13" s="143">
        <f>IF(OR(AND($E13&gt;0,OR($E13&lt;Identification!$D$14,$E13&gt;Identification!$D$15)),AND($F13&gt;0,OR($F13&lt;Identification!$D$14,$F13&gt;Identification!$D$15))),G13,0)</f>
        <v>0</v>
      </c>
      <c r="L13" s="144">
        <f t="shared" si="0"/>
        <v>0</v>
      </c>
      <c r="P13" s="176">
        <f t="shared" si="1"/>
        <v>0</v>
      </c>
    </row>
    <row r="14" spans="1:16" s="76" customFormat="1" x14ac:dyDescent="0.25">
      <c r="A14" s="141"/>
      <c r="B14" s="62" t="s">
        <v>213</v>
      </c>
      <c r="C14" s="65"/>
      <c r="D14" s="65"/>
      <c r="E14" s="83"/>
      <c r="F14" s="83"/>
      <c r="G14" s="142">
        <v>0</v>
      </c>
      <c r="H14" s="78"/>
      <c r="I14" s="123"/>
      <c r="J14" s="145">
        <v>0</v>
      </c>
      <c r="K14" s="143">
        <f>IF(OR(AND($E14&gt;0,OR($E14&lt;Identification!$D$14,$E14&gt;Identification!$D$15)),AND($F14&gt;0,OR($F14&lt;Identification!$D$14,$F14&gt;Identification!$D$15))),G14,0)</f>
        <v>0</v>
      </c>
      <c r="L14" s="144">
        <f t="shared" si="0"/>
        <v>0</v>
      </c>
      <c r="P14" s="176">
        <f t="shared" si="1"/>
        <v>0</v>
      </c>
    </row>
    <row r="15" spans="1:16" s="76" customFormat="1" x14ac:dyDescent="0.25">
      <c r="A15" s="141"/>
      <c r="B15" s="62" t="s">
        <v>214</v>
      </c>
      <c r="C15" s="65"/>
      <c r="D15" s="65"/>
      <c r="E15" s="83"/>
      <c r="F15" s="83"/>
      <c r="G15" s="142">
        <v>0</v>
      </c>
      <c r="H15" s="78"/>
      <c r="I15" s="123"/>
      <c r="J15" s="145">
        <v>0</v>
      </c>
      <c r="K15" s="143">
        <f>IF(OR(AND($E15&gt;0,OR($E15&lt;Identification!$D$14,$E15&gt;Identification!$D$15)),AND($F15&gt;0,OR($F15&lt;Identification!$D$14,$F15&gt;Identification!$D$15))),G15,0)</f>
        <v>0</v>
      </c>
      <c r="L15" s="144">
        <f t="shared" si="0"/>
        <v>0</v>
      </c>
      <c r="P15" s="176">
        <f t="shared" si="1"/>
        <v>0</v>
      </c>
    </row>
    <row r="16" spans="1:16" s="76" customFormat="1" x14ac:dyDescent="0.25">
      <c r="A16" s="141"/>
      <c r="B16" s="62" t="s">
        <v>215</v>
      </c>
      <c r="C16" s="65"/>
      <c r="D16" s="65"/>
      <c r="E16" s="83"/>
      <c r="F16" s="83"/>
      <c r="G16" s="142">
        <v>0</v>
      </c>
      <c r="H16" s="78"/>
      <c r="I16" s="123"/>
      <c r="J16" s="145">
        <v>0</v>
      </c>
      <c r="K16" s="143">
        <f>IF(OR(AND($E16&gt;0,OR($E16&lt;Identification!$D$14,$E16&gt;Identification!$D$15)),AND($F16&gt;0,OR($F16&lt;Identification!$D$14,$F16&gt;Identification!$D$15))),G16,0)</f>
        <v>0</v>
      </c>
      <c r="L16" s="144">
        <f t="shared" si="0"/>
        <v>0</v>
      </c>
      <c r="P16" s="176">
        <f t="shared" si="1"/>
        <v>0</v>
      </c>
    </row>
    <row r="17" spans="1:16" s="76" customFormat="1" x14ac:dyDescent="0.25">
      <c r="A17" s="141"/>
      <c r="B17" s="62" t="s">
        <v>216</v>
      </c>
      <c r="C17" s="65"/>
      <c r="D17" s="65"/>
      <c r="E17" s="83"/>
      <c r="F17" s="83"/>
      <c r="G17" s="142">
        <v>0</v>
      </c>
      <c r="H17" s="78"/>
      <c r="I17" s="123"/>
      <c r="J17" s="145">
        <v>0</v>
      </c>
      <c r="K17" s="143">
        <f>IF(OR(AND($E17&gt;0,OR($E17&lt;Identification!$D$14,$E17&gt;Identification!$D$15)),AND($F17&gt;0,OR($F17&lt;Identification!$D$14,$F17&gt;Identification!$D$15))),G17,0)</f>
        <v>0</v>
      </c>
      <c r="L17" s="144">
        <f t="shared" si="0"/>
        <v>0</v>
      </c>
      <c r="P17" s="176">
        <f t="shared" si="1"/>
        <v>0</v>
      </c>
    </row>
    <row r="18" spans="1:16" s="76" customFormat="1" x14ac:dyDescent="0.25">
      <c r="A18" s="141"/>
      <c r="B18" s="62" t="s">
        <v>217</v>
      </c>
      <c r="C18" s="65"/>
      <c r="D18" s="65"/>
      <c r="E18" s="83"/>
      <c r="F18" s="83"/>
      <c r="G18" s="142">
        <v>0</v>
      </c>
      <c r="H18" s="78"/>
      <c r="I18" s="123"/>
      <c r="J18" s="145">
        <v>0</v>
      </c>
      <c r="K18" s="143">
        <f>IF(OR(AND($E18&gt;0,OR($E18&lt;Identification!$D$14,$E18&gt;Identification!$D$15)),AND($F18&gt;0,OR($F18&lt;Identification!$D$14,$F18&gt;Identification!$D$15))),G18,0)</f>
        <v>0</v>
      </c>
      <c r="L18" s="144">
        <f t="shared" si="0"/>
        <v>0</v>
      </c>
      <c r="P18" s="176">
        <f t="shared" si="1"/>
        <v>0</v>
      </c>
    </row>
    <row r="19" spans="1:16" s="76" customFormat="1" x14ac:dyDescent="0.25">
      <c r="A19" s="141"/>
      <c r="B19" s="62" t="s">
        <v>218</v>
      </c>
      <c r="C19" s="65"/>
      <c r="D19" s="65"/>
      <c r="E19" s="83"/>
      <c r="F19" s="83"/>
      <c r="G19" s="142">
        <v>0</v>
      </c>
      <c r="H19" s="78"/>
      <c r="I19" s="123"/>
      <c r="J19" s="145">
        <v>0</v>
      </c>
      <c r="K19" s="143">
        <f>IF(OR(AND($E19&gt;0,OR($E19&lt;Identification!$D$14,$E19&gt;Identification!$D$15)),AND($F19&gt;0,OR($F19&lt;Identification!$D$14,$F19&gt;Identification!$D$15))),G19,0)</f>
        <v>0</v>
      </c>
      <c r="L19" s="144">
        <f t="shared" si="0"/>
        <v>0</v>
      </c>
      <c r="P19" s="176">
        <f t="shared" si="1"/>
        <v>0</v>
      </c>
    </row>
    <row r="20" spans="1:16" s="76" customFormat="1" x14ac:dyDescent="0.25">
      <c r="A20" s="141"/>
      <c r="B20" s="62" t="s">
        <v>219</v>
      </c>
      <c r="C20" s="65"/>
      <c r="D20" s="65"/>
      <c r="E20" s="83"/>
      <c r="F20" s="83"/>
      <c r="G20" s="142">
        <v>0</v>
      </c>
      <c r="H20" s="78"/>
      <c r="I20" s="123"/>
      <c r="J20" s="145">
        <v>0</v>
      </c>
      <c r="K20" s="143">
        <f>IF(OR(AND($E20&gt;0,OR($E20&lt;Identification!$D$14,$E20&gt;Identification!$D$15)),AND($F20&gt;0,OR($F20&lt;Identification!$D$14,$F20&gt;Identification!$D$15))),G20,0)</f>
        <v>0</v>
      </c>
      <c r="L20" s="144">
        <f t="shared" si="0"/>
        <v>0</v>
      </c>
      <c r="P20" s="176">
        <f t="shared" si="1"/>
        <v>0</v>
      </c>
    </row>
    <row r="21" spans="1:16" s="76" customFormat="1" x14ac:dyDescent="0.25">
      <c r="A21" s="141"/>
      <c r="B21" s="62" t="s">
        <v>220</v>
      </c>
      <c r="C21" s="65"/>
      <c r="D21" s="65"/>
      <c r="E21" s="83"/>
      <c r="F21" s="83"/>
      <c r="G21" s="142">
        <v>0</v>
      </c>
      <c r="H21" s="78"/>
      <c r="I21" s="123"/>
      <c r="J21" s="145">
        <v>0</v>
      </c>
      <c r="K21" s="143">
        <f>IF(OR(AND($E21&gt;0,OR($E21&lt;Identification!$D$14,$E21&gt;Identification!$D$15)),AND($F21&gt;0,OR($F21&lt;Identification!$D$14,$F21&gt;Identification!$D$15))),G21,0)</f>
        <v>0</v>
      </c>
      <c r="L21" s="144">
        <f t="shared" si="0"/>
        <v>0</v>
      </c>
      <c r="P21" s="176">
        <f t="shared" si="1"/>
        <v>0</v>
      </c>
    </row>
    <row r="22" spans="1:16" s="76" customFormat="1" x14ac:dyDescent="0.25">
      <c r="A22" s="141"/>
      <c r="B22" s="62" t="s">
        <v>221</v>
      </c>
      <c r="C22" s="65"/>
      <c r="D22" s="65"/>
      <c r="E22" s="83"/>
      <c r="F22" s="83"/>
      <c r="G22" s="142">
        <v>0</v>
      </c>
      <c r="H22" s="78"/>
      <c r="I22" s="123"/>
      <c r="J22" s="145">
        <v>0</v>
      </c>
      <c r="K22" s="143">
        <f>IF(OR(AND($E22&gt;0,OR($E22&lt;Identification!$D$14,$E22&gt;Identification!$D$15)),AND($F22&gt;0,OR($F22&lt;Identification!$D$14,$F22&gt;Identification!$D$15))),G22,0)</f>
        <v>0</v>
      </c>
      <c r="L22" s="144">
        <f t="shared" si="0"/>
        <v>0</v>
      </c>
      <c r="P22" s="176">
        <f t="shared" si="1"/>
        <v>0</v>
      </c>
    </row>
    <row r="23" spans="1:16" s="76" customFormat="1" x14ac:dyDescent="0.25">
      <c r="A23" s="141"/>
      <c r="B23" s="62" t="s">
        <v>222</v>
      </c>
      <c r="C23" s="65"/>
      <c r="D23" s="65"/>
      <c r="E23" s="83"/>
      <c r="F23" s="83"/>
      <c r="G23" s="142">
        <v>0</v>
      </c>
      <c r="H23" s="78"/>
      <c r="I23" s="123"/>
      <c r="J23" s="145">
        <v>0</v>
      </c>
      <c r="K23" s="143">
        <f>IF(OR(AND($E23&gt;0,OR($E23&lt;Identification!$D$14,$E23&gt;Identification!$D$15)),AND($F23&gt;0,OR($F23&lt;Identification!$D$14,$F23&gt;Identification!$D$15))),G23,0)</f>
        <v>0</v>
      </c>
      <c r="L23" s="144">
        <f t="shared" si="0"/>
        <v>0</v>
      </c>
      <c r="P23" s="176">
        <f t="shared" si="1"/>
        <v>0</v>
      </c>
    </row>
    <row r="24" spans="1:16" s="76" customFormat="1" x14ac:dyDescent="0.25">
      <c r="A24" s="141"/>
      <c r="B24" s="62" t="s">
        <v>223</v>
      </c>
      <c r="C24" s="65"/>
      <c r="D24" s="65"/>
      <c r="E24" s="83"/>
      <c r="F24" s="83"/>
      <c r="G24" s="142">
        <v>0</v>
      </c>
      <c r="H24" s="78"/>
      <c r="I24" s="123"/>
      <c r="J24" s="145">
        <v>0</v>
      </c>
      <c r="K24" s="143">
        <f>IF(OR(AND($E24&gt;0,OR($E24&lt;Identification!$D$14,$E24&gt;Identification!$D$15)),AND($F24&gt;0,OR($F24&lt;Identification!$D$14,$F24&gt;Identification!$D$15))),G24,0)</f>
        <v>0</v>
      </c>
      <c r="L24" s="144">
        <f t="shared" si="0"/>
        <v>0</v>
      </c>
      <c r="P24" s="176">
        <f t="shared" si="1"/>
        <v>0</v>
      </c>
    </row>
    <row r="25" spans="1:16" s="76" customFormat="1" x14ac:dyDescent="0.25">
      <c r="A25" s="141"/>
      <c r="B25" s="62" t="s">
        <v>224</v>
      </c>
      <c r="C25" s="65"/>
      <c r="D25" s="65"/>
      <c r="E25" s="83"/>
      <c r="F25" s="83"/>
      <c r="G25" s="142">
        <v>0</v>
      </c>
      <c r="H25" s="78"/>
      <c r="I25" s="123"/>
      <c r="J25" s="145">
        <v>0</v>
      </c>
      <c r="K25" s="143">
        <f>IF(OR(AND($E25&gt;0,OR($E25&lt;Identification!$D$14,$E25&gt;Identification!$D$15)),AND($F25&gt;0,OR($F25&lt;Identification!$D$14,$F25&gt;Identification!$D$15))),G25,0)</f>
        <v>0</v>
      </c>
      <c r="L25" s="144">
        <f t="shared" si="0"/>
        <v>0</v>
      </c>
      <c r="P25" s="176">
        <f t="shared" si="1"/>
        <v>0</v>
      </c>
    </row>
    <row r="26" spans="1:16" s="76" customFormat="1" x14ac:dyDescent="0.25">
      <c r="A26" s="141"/>
      <c r="B26" s="62" t="s">
        <v>225</v>
      </c>
      <c r="C26" s="65"/>
      <c r="D26" s="65"/>
      <c r="E26" s="83"/>
      <c r="F26" s="83"/>
      <c r="G26" s="142">
        <v>0</v>
      </c>
      <c r="H26" s="78"/>
      <c r="I26" s="123"/>
      <c r="J26" s="145">
        <v>0</v>
      </c>
      <c r="K26" s="143">
        <f>IF(OR(AND($E26&gt;0,OR($E26&lt;Identification!$D$14,$E26&gt;Identification!$D$15)),AND($F26&gt;0,OR($F26&lt;Identification!$D$14,$F26&gt;Identification!$D$15))),G26,0)</f>
        <v>0</v>
      </c>
      <c r="L26" s="144">
        <f t="shared" si="0"/>
        <v>0</v>
      </c>
      <c r="P26" s="176">
        <f t="shared" si="1"/>
        <v>0</v>
      </c>
    </row>
    <row r="27" spans="1:16" s="76" customFormat="1" x14ac:dyDescent="0.25">
      <c r="A27" s="141"/>
      <c r="B27" s="62" t="s">
        <v>226</v>
      </c>
      <c r="C27" s="65"/>
      <c r="D27" s="65"/>
      <c r="E27" s="83"/>
      <c r="F27" s="83"/>
      <c r="G27" s="142">
        <v>0</v>
      </c>
      <c r="H27" s="78"/>
      <c r="I27" s="123"/>
      <c r="J27" s="145">
        <v>0</v>
      </c>
      <c r="K27" s="143">
        <f>IF(OR(AND($E27&gt;0,OR($E27&lt;Identification!$D$14,$E27&gt;Identification!$D$15)),AND($F27&gt;0,OR($F27&lt;Identification!$D$14,$F27&gt;Identification!$D$15))),G27,0)</f>
        <v>0</v>
      </c>
      <c r="L27" s="144">
        <f t="shared" si="0"/>
        <v>0</v>
      </c>
      <c r="P27" s="176">
        <f t="shared" si="1"/>
        <v>0</v>
      </c>
    </row>
    <row r="28" spans="1:16" s="76" customFormat="1" x14ac:dyDescent="0.25">
      <c r="A28" s="141"/>
      <c r="B28" s="62" t="s">
        <v>227</v>
      </c>
      <c r="C28" s="65"/>
      <c r="D28" s="65"/>
      <c r="E28" s="83"/>
      <c r="F28" s="83"/>
      <c r="G28" s="142">
        <v>0</v>
      </c>
      <c r="H28" s="78"/>
      <c r="I28" s="123"/>
      <c r="J28" s="145">
        <v>0</v>
      </c>
      <c r="K28" s="143">
        <f>IF(OR(AND($E28&gt;0,OR($E28&lt;Identification!$D$14,$E28&gt;Identification!$D$15)),AND($F28&gt;0,OR($F28&lt;Identification!$D$14,$F28&gt;Identification!$D$15))),G28,0)</f>
        <v>0</v>
      </c>
      <c r="L28" s="144">
        <f t="shared" si="0"/>
        <v>0</v>
      </c>
      <c r="P28" s="176">
        <f t="shared" si="1"/>
        <v>0</v>
      </c>
    </row>
    <row r="29" spans="1:16" s="76" customFormat="1" x14ac:dyDescent="0.25">
      <c r="A29" s="141"/>
      <c r="B29" s="62" t="s">
        <v>228</v>
      </c>
      <c r="C29" s="65"/>
      <c r="D29" s="65"/>
      <c r="E29" s="83"/>
      <c r="F29" s="83"/>
      <c r="G29" s="142">
        <v>0</v>
      </c>
      <c r="H29" s="78"/>
      <c r="I29" s="123"/>
      <c r="J29" s="145">
        <v>0</v>
      </c>
      <c r="K29" s="143">
        <f>IF(OR(AND($E29&gt;0,OR($E29&lt;Identification!$D$14,$E29&gt;Identification!$D$15)),AND($F29&gt;0,OR($F29&lt;Identification!$D$14,$F29&gt;Identification!$D$15))),G29,0)</f>
        <v>0</v>
      </c>
      <c r="L29" s="144">
        <f t="shared" si="0"/>
        <v>0</v>
      </c>
      <c r="P29" s="176">
        <f t="shared" si="1"/>
        <v>0</v>
      </c>
    </row>
    <row r="30" spans="1:16" s="76" customFormat="1" x14ac:dyDescent="0.25">
      <c r="A30" s="141"/>
      <c r="B30" s="62" t="s">
        <v>229</v>
      </c>
      <c r="C30" s="65"/>
      <c r="D30" s="65"/>
      <c r="E30" s="83"/>
      <c r="F30" s="83"/>
      <c r="G30" s="142">
        <v>0</v>
      </c>
      <c r="H30" s="78"/>
      <c r="I30" s="123"/>
      <c r="J30" s="145">
        <v>0</v>
      </c>
      <c r="K30" s="143">
        <f>IF(OR(AND($E30&gt;0,OR($E30&lt;Identification!$D$14,$E30&gt;Identification!$D$15)),AND($F30&gt;0,OR($F30&lt;Identification!$D$14,$F30&gt;Identification!$D$15))),G30,0)</f>
        <v>0</v>
      </c>
      <c r="L30" s="144">
        <f t="shared" si="0"/>
        <v>0</v>
      </c>
      <c r="P30" s="176">
        <f t="shared" si="1"/>
        <v>0</v>
      </c>
    </row>
    <row r="31" spans="1:16" s="76" customFormat="1" x14ac:dyDescent="0.25">
      <c r="A31" s="141"/>
      <c r="B31" s="62" t="s">
        <v>230</v>
      </c>
      <c r="C31" s="65"/>
      <c r="D31" s="65"/>
      <c r="E31" s="83"/>
      <c r="F31" s="83"/>
      <c r="G31" s="142">
        <v>0</v>
      </c>
      <c r="H31" s="78"/>
      <c r="I31" s="123"/>
      <c r="J31" s="145">
        <v>0</v>
      </c>
      <c r="K31" s="143">
        <f>IF(OR(AND($E31&gt;0,OR($E31&lt;Identification!$D$14,$E31&gt;Identification!$D$15)),AND($F31&gt;0,OR($F31&lt;Identification!$D$14,$F31&gt;Identification!$D$15))),G31,0)</f>
        <v>0</v>
      </c>
      <c r="L31" s="144">
        <f t="shared" si="0"/>
        <v>0</v>
      </c>
      <c r="P31" s="176">
        <f t="shared" si="1"/>
        <v>0</v>
      </c>
    </row>
    <row r="32" spans="1:16" s="76" customFormat="1" x14ac:dyDescent="0.25">
      <c r="A32" s="141"/>
      <c r="B32" s="62" t="s">
        <v>231</v>
      </c>
      <c r="C32" s="65"/>
      <c r="D32" s="65"/>
      <c r="E32" s="83"/>
      <c r="F32" s="83"/>
      <c r="G32" s="142">
        <v>0</v>
      </c>
      <c r="H32" s="78"/>
      <c r="I32" s="123"/>
      <c r="J32" s="145">
        <v>0</v>
      </c>
      <c r="K32" s="143">
        <f>IF(OR(AND($E32&gt;0,OR($E32&lt;Identification!$D$14,$E32&gt;Identification!$D$15)),AND($F32&gt;0,OR($F32&lt;Identification!$D$14,$F32&gt;Identification!$D$15))),G32,0)</f>
        <v>0</v>
      </c>
      <c r="L32" s="144">
        <f t="shared" si="0"/>
        <v>0</v>
      </c>
      <c r="P32" s="176">
        <f t="shared" si="1"/>
        <v>0</v>
      </c>
    </row>
    <row r="33" spans="1:16" s="76" customFormat="1" x14ac:dyDescent="0.25">
      <c r="A33" s="141"/>
      <c r="B33" s="62" t="s">
        <v>232</v>
      </c>
      <c r="C33" s="65"/>
      <c r="D33" s="65"/>
      <c r="E33" s="83"/>
      <c r="F33" s="83"/>
      <c r="G33" s="142">
        <v>0</v>
      </c>
      <c r="H33" s="78"/>
      <c r="I33" s="123"/>
      <c r="J33" s="145">
        <v>0</v>
      </c>
      <c r="K33" s="143">
        <f>IF(OR(AND($E33&gt;0,OR($E33&lt;Identification!$D$14,$E33&gt;Identification!$D$15)),AND($F33&gt;0,OR($F33&lt;Identification!$D$14,$F33&gt;Identification!$D$15))),G33,0)</f>
        <v>0</v>
      </c>
      <c r="L33" s="144">
        <f t="shared" si="0"/>
        <v>0</v>
      </c>
      <c r="P33" s="176">
        <f t="shared" si="1"/>
        <v>0</v>
      </c>
    </row>
    <row r="34" spans="1:16" s="76" customFormat="1" x14ac:dyDescent="0.25">
      <c r="A34" s="141"/>
      <c r="B34" s="62" t="s">
        <v>233</v>
      </c>
      <c r="C34" s="65"/>
      <c r="D34" s="65"/>
      <c r="E34" s="83"/>
      <c r="F34" s="83"/>
      <c r="G34" s="142">
        <v>0</v>
      </c>
      <c r="H34" s="78"/>
      <c r="I34" s="123"/>
      <c r="J34" s="145">
        <v>0</v>
      </c>
      <c r="K34" s="143">
        <f>IF(OR(AND($E34&gt;0,OR($E34&lt;Identification!$D$14,$E34&gt;Identification!$D$15)),AND($F34&gt;0,OR($F34&lt;Identification!$D$14,$F34&gt;Identification!$D$15))),G34,0)</f>
        <v>0</v>
      </c>
      <c r="L34" s="144">
        <f t="shared" si="0"/>
        <v>0</v>
      </c>
      <c r="P34" s="176">
        <f t="shared" si="1"/>
        <v>0</v>
      </c>
    </row>
    <row r="35" spans="1:16" s="76" customFormat="1" x14ac:dyDescent="0.25">
      <c r="A35" s="141"/>
      <c r="B35" s="62" t="s">
        <v>234</v>
      </c>
      <c r="C35" s="65"/>
      <c r="D35" s="65"/>
      <c r="E35" s="83"/>
      <c r="F35" s="83"/>
      <c r="G35" s="142">
        <v>0</v>
      </c>
      <c r="H35" s="78"/>
      <c r="I35" s="123"/>
      <c r="J35" s="145">
        <v>0</v>
      </c>
      <c r="K35" s="143">
        <f>IF(OR(AND($E35&gt;0,OR($E35&lt;Identification!$D$14,$E35&gt;Identification!$D$15)),AND($F35&gt;0,OR($F35&lt;Identification!$D$14,$F35&gt;Identification!$D$15))),G35,0)</f>
        <v>0</v>
      </c>
      <c r="L35" s="144">
        <f t="shared" si="0"/>
        <v>0</v>
      </c>
      <c r="P35" s="176">
        <f t="shared" si="1"/>
        <v>0</v>
      </c>
    </row>
    <row r="36" spans="1:16" s="76" customFormat="1" x14ac:dyDescent="0.25">
      <c r="A36" s="141"/>
      <c r="B36" s="62" t="s">
        <v>235</v>
      </c>
      <c r="C36" s="65"/>
      <c r="D36" s="65"/>
      <c r="E36" s="83"/>
      <c r="F36" s="83"/>
      <c r="G36" s="142">
        <v>0</v>
      </c>
      <c r="H36" s="78"/>
      <c r="I36" s="123"/>
      <c r="J36" s="145">
        <v>0</v>
      </c>
      <c r="K36" s="143">
        <f>IF(OR(AND($E36&gt;0,OR($E36&lt;Identification!$D$14,$E36&gt;Identification!$D$15)),AND($F36&gt;0,OR($F36&lt;Identification!$D$14,$F36&gt;Identification!$D$15))),G36,0)</f>
        <v>0</v>
      </c>
      <c r="L36" s="144">
        <f t="shared" si="0"/>
        <v>0</v>
      </c>
      <c r="P36" s="176">
        <f t="shared" si="1"/>
        <v>0</v>
      </c>
    </row>
    <row r="37" spans="1:16" s="76" customFormat="1" x14ac:dyDescent="0.25">
      <c r="A37" s="141"/>
      <c r="B37" s="62" t="s">
        <v>236</v>
      </c>
      <c r="C37" s="65"/>
      <c r="D37" s="65"/>
      <c r="E37" s="83"/>
      <c r="F37" s="83"/>
      <c r="G37" s="142">
        <v>0</v>
      </c>
      <c r="H37" s="78"/>
      <c r="I37" s="123"/>
      <c r="J37" s="145">
        <v>0</v>
      </c>
      <c r="K37" s="143">
        <f>IF(OR(AND($E37&gt;0,OR($E37&lt;Identification!$D$14,$E37&gt;Identification!$D$15)),AND($F37&gt;0,OR($F37&lt;Identification!$D$14,$F37&gt;Identification!$D$15))),G37,0)</f>
        <v>0</v>
      </c>
      <c r="L37" s="144">
        <f t="shared" si="0"/>
        <v>0</v>
      </c>
      <c r="P37" s="176">
        <f t="shared" si="1"/>
        <v>0</v>
      </c>
    </row>
    <row r="38" spans="1:16" s="76" customFormat="1" x14ac:dyDescent="0.25">
      <c r="A38" s="141"/>
      <c r="B38" s="62" t="s">
        <v>237</v>
      </c>
      <c r="C38" s="65"/>
      <c r="D38" s="65"/>
      <c r="E38" s="83"/>
      <c r="F38" s="83"/>
      <c r="G38" s="142">
        <v>0</v>
      </c>
      <c r="H38" s="78"/>
      <c r="I38" s="123"/>
      <c r="J38" s="145">
        <v>0</v>
      </c>
      <c r="K38" s="143">
        <f>IF(OR(AND($E38&gt;0,OR($E38&lt;Identification!$D$14,$E38&gt;Identification!$D$15)),AND($F38&gt;0,OR($F38&lt;Identification!$D$14,$F38&gt;Identification!$D$15))),G38,0)</f>
        <v>0</v>
      </c>
      <c r="L38" s="144">
        <f t="shared" si="0"/>
        <v>0</v>
      </c>
      <c r="P38" s="176">
        <f t="shared" si="1"/>
        <v>0</v>
      </c>
    </row>
    <row r="39" spans="1:16" s="76" customFormat="1" x14ac:dyDescent="0.25">
      <c r="A39" s="141"/>
      <c r="B39" s="62" t="s">
        <v>238</v>
      </c>
      <c r="C39" s="65"/>
      <c r="D39" s="65"/>
      <c r="E39" s="83"/>
      <c r="F39" s="83"/>
      <c r="G39" s="142">
        <v>0</v>
      </c>
      <c r="H39" s="78"/>
      <c r="I39" s="123"/>
      <c r="J39" s="145">
        <v>0</v>
      </c>
      <c r="K39" s="143">
        <f>IF(OR(AND($E39&gt;0,OR($E39&lt;Identification!$D$14,$E39&gt;Identification!$D$15)),AND($F39&gt;0,OR($F39&lt;Identification!$D$14,$F39&gt;Identification!$D$15))),G39,0)</f>
        <v>0</v>
      </c>
      <c r="L39" s="144">
        <f t="shared" si="0"/>
        <v>0</v>
      </c>
      <c r="P39" s="176">
        <f t="shared" si="1"/>
        <v>0</v>
      </c>
    </row>
    <row r="40" spans="1:16" s="76" customFormat="1" x14ac:dyDescent="0.25">
      <c r="A40" s="141"/>
      <c r="B40" s="62" t="s">
        <v>239</v>
      </c>
      <c r="C40" s="65"/>
      <c r="D40" s="65"/>
      <c r="E40" s="83"/>
      <c r="F40" s="83"/>
      <c r="G40" s="142">
        <v>0</v>
      </c>
      <c r="H40" s="78"/>
      <c r="I40" s="123"/>
      <c r="J40" s="145">
        <v>0</v>
      </c>
      <c r="K40" s="143">
        <f>IF(OR(AND($E40&gt;0,OR($E40&lt;Identification!$D$14,$E40&gt;Identification!$D$15)),AND($F40&gt;0,OR($F40&lt;Identification!$D$14,$F40&gt;Identification!$D$15))),G40,0)</f>
        <v>0</v>
      </c>
      <c r="L40" s="144">
        <f t="shared" si="0"/>
        <v>0</v>
      </c>
      <c r="P40" s="176">
        <f t="shared" si="1"/>
        <v>0</v>
      </c>
    </row>
    <row r="41" spans="1:16" s="76" customFormat="1" x14ac:dyDescent="0.25">
      <c r="A41" s="141"/>
      <c r="B41" s="62" t="s">
        <v>240</v>
      </c>
      <c r="C41" s="65"/>
      <c r="D41" s="65"/>
      <c r="E41" s="83"/>
      <c r="F41" s="83"/>
      <c r="G41" s="142">
        <v>0</v>
      </c>
      <c r="H41" s="78"/>
      <c r="I41" s="123"/>
      <c r="J41" s="145">
        <v>0</v>
      </c>
      <c r="K41" s="143">
        <f>IF(OR(AND($E41&gt;0,OR($E41&lt;Identification!$D$14,$E41&gt;Identification!$D$15)),AND($F41&gt;0,OR($F41&lt;Identification!$D$14,$F41&gt;Identification!$D$15))),G41,0)</f>
        <v>0</v>
      </c>
      <c r="L41" s="144">
        <f t="shared" si="0"/>
        <v>0</v>
      </c>
      <c r="P41" s="176">
        <f t="shared" si="1"/>
        <v>0</v>
      </c>
    </row>
    <row r="42" spans="1:16" s="76" customFormat="1" x14ac:dyDescent="0.25">
      <c r="A42" s="141"/>
      <c r="B42" s="62" t="s">
        <v>241</v>
      </c>
      <c r="C42" s="65"/>
      <c r="D42" s="65"/>
      <c r="E42" s="83"/>
      <c r="F42" s="83"/>
      <c r="G42" s="142">
        <v>0</v>
      </c>
      <c r="H42" s="78"/>
      <c r="I42" s="123"/>
      <c r="J42" s="145">
        <v>0</v>
      </c>
      <c r="K42" s="143">
        <f>IF(OR(AND($E42&gt;0,OR($E42&lt;Identification!$D$14,$E42&gt;Identification!$D$15)),AND($F42&gt;0,OR($F42&lt;Identification!$D$14,$F42&gt;Identification!$D$15))),G42,0)</f>
        <v>0</v>
      </c>
      <c r="L42" s="144">
        <f t="shared" si="0"/>
        <v>0</v>
      </c>
      <c r="P42" s="176">
        <f t="shared" si="1"/>
        <v>0</v>
      </c>
    </row>
    <row r="43" spans="1:16" s="76" customFormat="1" x14ac:dyDescent="0.25">
      <c r="A43" s="141"/>
      <c r="B43" s="62" t="s">
        <v>242</v>
      </c>
      <c r="C43" s="65"/>
      <c r="D43" s="65"/>
      <c r="E43" s="83"/>
      <c r="F43" s="83"/>
      <c r="G43" s="142">
        <v>0</v>
      </c>
      <c r="H43" s="78"/>
      <c r="I43" s="123"/>
      <c r="J43" s="145">
        <v>0</v>
      </c>
      <c r="K43" s="143">
        <f>IF(OR(AND($E43&gt;0,OR($E43&lt;Identification!$D$14,$E43&gt;Identification!$D$15)),AND($F43&gt;0,OR($F43&lt;Identification!$D$14,$F43&gt;Identification!$D$15))),G43,0)</f>
        <v>0</v>
      </c>
      <c r="L43" s="144">
        <f t="shared" si="0"/>
        <v>0</v>
      </c>
      <c r="P43" s="176">
        <f t="shared" si="1"/>
        <v>0</v>
      </c>
    </row>
    <row r="44" spans="1:16" s="76" customFormat="1" x14ac:dyDescent="0.25">
      <c r="A44" s="141"/>
      <c r="B44" s="62" t="s">
        <v>243</v>
      </c>
      <c r="C44" s="65"/>
      <c r="D44" s="65"/>
      <c r="E44" s="83"/>
      <c r="F44" s="83"/>
      <c r="G44" s="142">
        <v>0</v>
      </c>
      <c r="H44" s="78"/>
      <c r="I44" s="123"/>
      <c r="J44" s="145">
        <v>0</v>
      </c>
      <c r="K44" s="143">
        <f>IF(OR(AND($E44&gt;0,OR($E44&lt;Identification!$D$14,$E44&gt;Identification!$D$15)),AND($F44&gt;0,OR($F44&lt;Identification!$D$14,$F44&gt;Identification!$D$15))),G44,0)</f>
        <v>0</v>
      </c>
      <c r="L44" s="144">
        <f t="shared" si="0"/>
        <v>0</v>
      </c>
      <c r="P44" s="176">
        <f t="shared" si="1"/>
        <v>0</v>
      </c>
    </row>
    <row r="45" spans="1:16" s="76" customFormat="1" x14ac:dyDescent="0.25">
      <c r="A45" s="141"/>
      <c r="B45" s="62" t="s">
        <v>244</v>
      </c>
      <c r="C45" s="65"/>
      <c r="D45" s="65"/>
      <c r="E45" s="83"/>
      <c r="F45" s="83"/>
      <c r="G45" s="142">
        <v>0</v>
      </c>
      <c r="H45" s="78"/>
      <c r="I45" s="123"/>
      <c r="J45" s="145">
        <v>0</v>
      </c>
      <c r="K45" s="143">
        <f>IF(OR(AND($E45&gt;0,OR($E45&lt;Identification!$D$14,$E45&gt;Identification!$D$15)),AND($F45&gt;0,OR($F45&lt;Identification!$D$14,$F45&gt;Identification!$D$15))),G45,0)</f>
        <v>0</v>
      </c>
      <c r="L45" s="144">
        <f t="shared" si="0"/>
        <v>0</v>
      </c>
      <c r="P45" s="176">
        <f t="shared" si="1"/>
        <v>0</v>
      </c>
    </row>
    <row r="46" spans="1:16" s="76" customFormat="1" x14ac:dyDescent="0.25">
      <c r="A46" s="141"/>
      <c r="B46" s="62" t="s">
        <v>245</v>
      </c>
      <c r="C46" s="65"/>
      <c r="D46" s="65"/>
      <c r="E46" s="83"/>
      <c r="F46" s="83"/>
      <c r="G46" s="142">
        <v>0</v>
      </c>
      <c r="H46" s="78"/>
      <c r="I46" s="123"/>
      <c r="J46" s="145">
        <v>0</v>
      </c>
      <c r="K46" s="143">
        <f>IF(OR(AND($E46&gt;0,OR($E46&lt;Identification!$D$14,$E46&gt;Identification!$D$15)),AND($F46&gt;0,OR($F46&lt;Identification!$D$14,$F46&gt;Identification!$D$15))),G46,0)</f>
        <v>0</v>
      </c>
      <c r="L46" s="144">
        <f t="shared" si="0"/>
        <v>0</v>
      </c>
      <c r="P46" s="176">
        <f t="shared" si="1"/>
        <v>0</v>
      </c>
    </row>
    <row r="47" spans="1:16" s="76" customFormat="1" x14ac:dyDescent="0.25">
      <c r="A47" s="141"/>
      <c r="B47" s="62" t="s">
        <v>246</v>
      </c>
      <c r="C47" s="65"/>
      <c r="D47" s="65"/>
      <c r="E47" s="83"/>
      <c r="F47" s="83"/>
      <c r="G47" s="142">
        <v>0</v>
      </c>
      <c r="H47" s="78"/>
      <c r="I47" s="123"/>
      <c r="J47" s="145">
        <v>0</v>
      </c>
      <c r="K47" s="143">
        <f>IF(OR(AND($E47&gt;0,OR($E47&lt;Identification!$D$14,$E47&gt;Identification!$D$15)),AND($F47&gt;0,OR($F47&lt;Identification!$D$14,$F47&gt;Identification!$D$15))),G47,0)</f>
        <v>0</v>
      </c>
      <c r="L47" s="144">
        <f t="shared" si="0"/>
        <v>0</v>
      </c>
      <c r="P47" s="176">
        <f t="shared" si="1"/>
        <v>0</v>
      </c>
    </row>
    <row r="48" spans="1:16" s="76" customFormat="1" x14ac:dyDescent="0.25">
      <c r="A48" s="141"/>
      <c r="B48" s="62" t="s">
        <v>247</v>
      </c>
      <c r="C48" s="65"/>
      <c r="D48" s="65"/>
      <c r="E48" s="83"/>
      <c r="F48" s="83"/>
      <c r="G48" s="142">
        <v>0</v>
      </c>
      <c r="H48" s="78"/>
      <c r="I48" s="123"/>
      <c r="J48" s="145">
        <v>0</v>
      </c>
      <c r="K48" s="143">
        <f>IF(OR(AND($E48&gt;0,OR($E48&lt;Identification!$D$14,$E48&gt;Identification!$D$15)),AND($F48&gt;0,OR($F48&lt;Identification!$D$14,$F48&gt;Identification!$D$15))),G48,0)</f>
        <v>0</v>
      </c>
      <c r="L48" s="144">
        <f t="shared" si="0"/>
        <v>0</v>
      </c>
      <c r="P48" s="176">
        <f t="shared" si="1"/>
        <v>0</v>
      </c>
    </row>
    <row r="49" spans="1:16" s="76" customFormat="1" x14ac:dyDescent="0.25">
      <c r="A49" s="141"/>
      <c r="B49" s="62" t="s">
        <v>248</v>
      </c>
      <c r="C49" s="65"/>
      <c r="D49" s="65"/>
      <c r="E49" s="83"/>
      <c r="F49" s="83"/>
      <c r="G49" s="142">
        <v>0</v>
      </c>
      <c r="H49" s="78"/>
      <c r="I49" s="123"/>
      <c r="J49" s="145">
        <v>0</v>
      </c>
      <c r="K49" s="143">
        <f>IF(OR(AND($E49&gt;0,OR($E49&lt;Identification!$D$14,$E49&gt;Identification!$D$15)),AND($F49&gt;0,OR($F49&lt;Identification!$D$14,$F49&gt;Identification!$D$15))),G49,0)</f>
        <v>0</v>
      </c>
      <c r="L49" s="144">
        <f t="shared" si="0"/>
        <v>0</v>
      </c>
      <c r="P49" s="176">
        <f t="shared" si="1"/>
        <v>0</v>
      </c>
    </row>
    <row r="50" spans="1:16" s="76" customFormat="1" x14ac:dyDescent="0.25">
      <c r="A50" s="141"/>
      <c r="B50" s="62" t="s">
        <v>249</v>
      </c>
      <c r="C50" s="65"/>
      <c r="D50" s="65"/>
      <c r="E50" s="83"/>
      <c r="F50" s="83"/>
      <c r="G50" s="142">
        <v>0</v>
      </c>
      <c r="H50" s="78"/>
      <c r="I50" s="123"/>
      <c r="J50" s="145">
        <v>0</v>
      </c>
      <c r="K50" s="143">
        <f>IF(OR(AND($E50&gt;0,OR($E50&lt;Identification!$D$14,$E50&gt;Identification!$D$15)),AND($F50&gt;0,OR($F50&lt;Identification!$D$14,$F50&gt;Identification!$D$15))),G50,0)</f>
        <v>0</v>
      </c>
      <c r="L50" s="144">
        <f t="shared" si="0"/>
        <v>0</v>
      </c>
      <c r="P50" s="176">
        <f t="shared" si="1"/>
        <v>0</v>
      </c>
    </row>
    <row r="51" spans="1:16" s="76" customFormat="1" x14ac:dyDescent="0.25">
      <c r="A51" s="141"/>
      <c r="B51" s="62" t="s">
        <v>250</v>
      </c>
      <c r="C51" s="65"/>
      <c r="D51" s="65"/>
      <c r="E51" s="83"/>
      <c r="F51" s="83"/>
      <c r="G51" s="142">
        <v>0</v>
      </c>
      <c r="H51" s="78"/>
      <c r="I51" s="123"/>
      <c r="J51" s="145">
        <v>0</v>
      </c>
      <c r="K51" s="143">
        <f>IF(OR(AND($E51&gt;0,OR($E51&lt;Identification!$D$14,$E51&gt;Identification!$D$15)),AND($F51&gt;0,OR($F51&lt;Identification!$D$14,$F51&gt;Identification!$D$15))),G51,0)</f>
        <v>0</v>
      </c>
      <c r="L51" s="144">
        <f t="shared" si="0"/>
        <v>0</v>
      </c>
      <c r="P51" s="176">
        <f t="shared" si="1"/>
        <v>0</v>
      </c>
    </row>
    <row r="52" spans="1:16" s="76" customFormat="1" x14ac:dyDescent="0.25">
      <c r="A52" s="141"/>
      <c r="B52" s="62" t="s">
        <v>251</v>
      </c>
      <c r="C52" s="65"/>
      <c r="D52" s="65"/>
      <c r="E52" s="83"/>
      <c r="F52" s="83"/>
      <c r="G52" s="142">
        <v>0</v>
      </c>
      <c r="H52" s="78"/>
      <c r="I52" s="123"/>
      <c r="J52" s="145">
        <v>0</v>
      </c>
      <c r="K52" s="143">
        <f>IF(OR(AND($E52&gt;0,OR($E52&lt;Identification!$D$14,$E52&gt;Identification!$D$15)),AND($F52&gt;0,OR($F52&lt;Identification!$D$14,$F52&gt;Identification!$D$15))),G52,0)</f>
        <v>0</v>
      </c>
      <c r="L52" s="144">
        <f t="shared" si="0"/>
        <v>0</v>
      </c>
      <c r="P52" s="176">
        <f t="shared" si="1"/>
        <v>0</v>
      </c>
    </row>
    <row r="53" spans="1:16" s="76" customFormat="1" x14ac:dyDescent="0.25">
      <c r="A53" s="141"/>
      <c r="B53" s="62" t="s">
        <v>252</v>
      </c>
      <c r="C53" s="65"/>
      <c r="D53" s="65"/>
      <c r="E53" s="83"/>
      <c r="F53" s="83"/>
      <c r="G53" s="142">
        <v>0</v>
      </c>
      <c r="H53" s="78"/>
      <c r="I53" s="123"/>
      <c r="J53" s="145">
        <v>0</v>
      </c>
      <c r="K53" s="143">
        <f>IF(OR(AND($E53&gt;0,OR($E53&lt;Identification!$D$14,$E53&gt;Identification!$D$15)),AND($F53&gt;0,OR($F53&lt;Identification!$D$14,$F53&gt;Identification!$D$15))),G53,0)</f>
        <v>0</v>
      </c>
      <c r="L53" s="144">
        <f t="shared" si="0"/>
        <v>0</v>
      </c>
      <c r="P53" s="176">
        <f t="shared" si="1"/>
        <v>0</v>
      </c>
    </row>
    <row r="54" spans="1:16" s="76" customFormat="1" x14ac:dyDescent="0.25">
      <c r="A54" s="141"/>
      <c r="B54" s="62" t="s">
        <v>253</v>
      </c>
      <c r="C54" s="65"/>
      <c r="D54" s="65"/>
      <c r="E54" s="83"/>
      <c r="F54" s="83"/>
      <c r="G54" s="142">
        <v>0</v>
      </c>
      <c r="H54" s="78"/>
      <c r="I54" s="123"/>
      <c r="J54" s="145">
        <v>0</v>
      </c>
      <c r="K54" s="143">
        <f>IF(OR(AND($E54&gt;0,OR($E54&lt;Identification!$D$14,$E54&gt;Identification!$D$15)),AND($F54&gt;0,OR($F54&lt;Identification!$D$14,$F54&gt;Identification!$D$15))),G54,0)</f>
        <v>0</v>
      </c>
      <c r="L54" s="144">
        <f t="shared" si="0"/>
        <v>0</v>
      </c>
      <c r="P54" s="176">
        <f t="shared" si="1"/>
        <v>0</v>
      </c>
    </row>
    <row r="55" spans="1:16" s="76" customFormat="1" x14ac:dyDescent="0.25">
      <c r="A55" s="141"/>
      <c r="B55" s="62" t="s">
        <v>254</v>
      </c>
      <c r="C55" s="65"/>
      <c r="D55" s="65"/>
      <c r="E55" s="83"/>
      <c r="F55" s="83"/>
      <c r="G55" s="142">
        <v>0</v>
      </c>
      <c r="H55" s="78"/>
      <c r="I55" s="123"/>
      <c r="J55" s="145">
        <v>0</v>
      </c>
      <c r="K55" s="143">
        <f>IF(OR(AND($E55&gt;0,OR($E55&lt;Identification!$D$14,$E55&gt;Identification!$D$15)),AND($F55&gt;0,OR($F55&lt;Identification!$D$14,$F55&gt;Identification!$D$15))),G55,0)</f>
        <v>0</v>
      </c>
      <c r="L55" s="144">
        <f t="shared" si="0"/>
        <v>0</v>
      </c>
      <c r="P55" s="176">
        <f t="shared" si="1"/>
        <v>0</v>
      </c>
    </row>
    <row r="56" spans="1:16" s="76" customFormat="1" x14ac:dyDescent="0.25">
      <c r="A56" s="141"/>
      <c r="B56" s="62" t="s">
        <v>255</v>
      </c>
      <c r="C56" s="65"/>
      <c r="D56" s="65"/>
      <c r="E56" s="83"/>
      <c r="F56" s="83"/>
      <c r="G56" s="142">
        <v>0</v>
      </c>
      <c r="H56" s="78"/>
      <c r="I56" s="123"/>
      <c r="J56" s="145">
        <v>0</v>
      </c>
      <c r="K56" s="143">
        <f>IF(OR(AND($E56&gt;0,OR($E56&lt;Identification!$D$14,$E56&gt;Identification!$D$15)),AND($F56&gt;0,OR($F56&lt;Identification!$D$14,$F56&gt;Identification!$D$15))),G56,0)</f>
        <v>0</v>
      </c>
      <c r="L56" s="144">
        <f t="shared" si="0"/>
        <v>0</v>
      </c>
      <c r="P56" s="176">
        <f t="shared" si="1"/>
        <v>0</v>
      </c>
    </row>
    <row r="57" spans="1:16" s="76" customFormat="1" x14ac:dyDescent="0.25">
      <c r="A57" s="141"/>
      <c r="B57" s="62" t="s">
        <v>256</v>
      </c>
      <c r="C57" s="65"/>
      <c r="D57" s="65"/>
      <c r="E57" s="83"/>
      <c r="F57" s="83"/>
      <c r="G57" s="142">
        <v>0</v>
      </c>
      <c r="H57" s="78"/>
      <c r="I57" s="123"/>
      <c r="J57" s="145">
        <v>0</v>
      </c>
      <c r="K57" s="143">
        <f>IF(OR(AND($E57&gt;0,OR($E57&lt;Identification!$D$14,$E57&gt;Identification!$D$15)),AND($F57&gt;0,OR($F57&lt;Identification!$D$14,$F57&gt;Identification!$D$15))),G57,0)</f>
        <v>0</v>
      </c>
      <c r="L57" s="144">
        <f t="shared" si="0"/>
        <v>0</v>
      </c>
      <c r="P57" s="176">
        <f t="shared" si="1"/>
        <v>0</v>
      </c>
    </row>
    <row r="58" spans="1:16" s="76" customFormat="1" x14ac:dyDescent="0.25">
      <c r="A58" s="141"/>
      <c r="B58" s="62" t="s">
        <v>257</v>
      </c>
      <c r="C58" s="65"/>
      <c r="D58" s="65"/>
      <c r="E58" s="83"/>
      <c r="F58" s="83"/>
      <c r="G58" s="142">
        <v>0</v>
      </c>
      <c r="H58" s="78"/>
      <c r="I58" s="123"/>
      <c r="J58" s="145">
        <v>0</v>
      </c>
      <c r="K58" s="143">
        <f>IF(OR(AND($E58&gt;0,OR($E58&lt;Identification!$D$14,$E58&gt;Identification!$D$15)),AND($F58&gt;0,OR($F58&lt;Identification!$D$14,$F58&gt;Identification!$D$15))),G58,0)</f>
        <v>0</v>
      </c>
      <c r="L58" s="144">
        <f t="shared" si="0"/>
        <v>0</v>
      </c>
      <c r="P58" s="176">
        <f t="shared" si="1"/>
        <v>0</v>
      </c>
    </row>
    <row r="59" spans="1:16" s="76" customFormat="1" x14ac:dyDescent="0.25">
      <c r="A59" s="141"/>
      <c r="B59" s="62" t="s">
        <v>258</v>
      </c>
      <c r="C59" s="65"/>
      <c r="D59" s="65"/>
      <c r="E59" s="83"/>
      <c r="F59" s="83"/>
      <c r="G59" s="142">
        <v>0</v>
      </c>
      <c r="H59" s="78"/>
      <c r="I59" s="123"/>
      <c r="J59" s="145">
        <v>0</v>
      </c>
      <c r="K59" s="143">
        <f>IF(OR(AND($E59&gt;0,OR($E59&lt;Identification!$D$14,$E59&gt;Identification!$D$15)),AND($F59&gt;0,OR($F59&lt;Identification!$D$14,$F59&gt;Identification!$D$15))),G59,0)</f>
        <v>0</v>
      </c>
      <c r="L59" s="144">
        <f t="shared" si="0"/>
        <v>0</v>
      </c>
      <c r="P59" s="176">
        <f t="shared" si="1"/>
        <v>0</v>
      </c>
    </row>
    <row r="60" spans="1:16" s="76" customFormat="1" x14ac:dyDescent="0.25">
      <c r="A60" s="141"/>
      <c r="B60" s="62" t="s">
        <v>259</v>
      </c>
      <c r="C60" s="65"/>
      <c r="D60" s="65"/>
      <c r="E60" s="83"/>
      <c r="F60" s="83"/>
      <c r="G60" s="142">
        <v>0</v>
      </c>
      <c r="H60" s="78"/>
      <c r="I60" s="123"/>
      <c r="J60" s="145">
        <v>0</v>
      </c>
      <c r="K60" s="143">
        <f>IF(OR(AND($E60&gt;0,OR($E60&lt;Identification!$D$14,$E60&gt;Identification!$D$15)),AND($F60&gt;0,OR($F60&lt;Identification!$D$14,$F60&gt;Identification!$D$15))),G60,0)</f>
        <v>0</v>
      </c>
      <c r="L60" s="144">
        <f t="shared" si="0"/>
        <v>0</v>
      </c>
      <c r="P60" s="176">
        <f t="shared" si="1"/>
        <v>0</v>
      </c>
    </row>
    <row r="61" spans="1:16" s="76" customFormat="1" x14ac:dyDescent="0.25">
      <c r="A61" s="141"/>
      <c r="B61" s="62" t="s">
        <v>260</v>
      </c>
      <c r="C61" s="65"/>
      <c r="D61" s="65"/>
      <c r="E61" s="83"/>
      <c r="F61" s="83"/>
      <c r="G61" s="142">
        <v>0</v>
      </c>
      <c r="H61" s="78"/>
      <c r="I61" s="123"/>
      <c r="J61" s="145">
        <v>0</v>
      </c>
      <c r="K61" s="143">
        <f>IF(OR(AND($E61&gt;0,OR($E61&lt;Identification!$D$14,$E61&gt;Identification!$D$15)),AND($F61&gt;0,OR($F61&lt;Identification!$D$14,$F61&gt;Identification!$D$15))),G61,0)</f>
        <v>0</v>
      </c>
      <c r="L61" s="144">
        <f t="shared" si="0"/>
        <v>0</v>
      </c>
      <c r="P61" s="176">
        <f t="shared" si="1"/>
        <v>0</v>
      </c>
    </row>
    <row r="62" spans="1:16" s="76" customFormat="1" x14ac:dyDescent="0.25">
      <c r="A62" s="141"/>
      <c r="B62" s="62" t="s">
        <v>261</v>
      </c>
      <c r="C62" s="65"/>
      <c r="D62" s="65"/>
      <c r="E62" s="83"/>
      <c r="F62" s="83"/>
      <c r="G62" s="142">
        <v>0</v>
      </c>
      <c r="H62" s="78"/>
      <c r="I62" s="123"/>
      <c r="J62" s="145">
        <v>0</v>
      </c>
      <c r="K62" s="143">
        <f>IF(OR(AND($E62&gt;0,OR($E62&lt;Identification!$D$14,$E62&gt;Identification!$D$15)),AND($F62&gt;0,OR($F62&lt;Identification!$D$14,$F62&gt;Identification!$D$15))),G62,0)</f>
        <v>0</v>
      </c>
      <c r="L62" s="144">
        <f t="shared" si="0"/>
        <v>0</v>
      </c>
      <c r="P62" s="176">
        <f t="shared" si="1"/>
        <v>0</v>
      </c>
    </row>
    <row r="63" spans="1:16" s="76" customFormat="1" x14ac:dyDescent="0.25">
      <c r="A63" s="141"/>
      <c r="B63" s="62" t="s">
        <v>262</v>
      </c>
      <c r="C63" s="65"/>
      <c r="D63" s="65"/>
      <c r="E63" s="83"/>
      <c r="F63" s="83"/>
      <c r="G63" s="142">
        <v>0</v>
      </c>
      <c r="H63" s="78"/>
      <c r="I63" s="123"/>
      <c r="J63" s="145">
        <v>0</v>
      </c>
      <c r="K63" s="143">
        <f>IF(OR(AND($E63&gt;0,OR($E63&lt;Identification!$D$14,$E63&gt;Identification!$D$15)),AND($F63&gt;0,OR($F63&lt;Identification!$D$14,$F63&gt;Identification!$D$15))),G63,0)</f>
        <v>0</v>
      </c>
      <c r="L63" s="144">
        <f t="shared" si="0"/>
        <v>0</v>
      </c>
      <c r="P63" s="176">
        <f t="shared" si="1"/>
        <v>0</v>
      </c>
    </row>
    <row r="64" spans="1:16" s="76" customFormat="1" x14ac:dyDescent="0.25">
      <c r="A64" s="141"/>
      <c r="B64" s="62" t="s">
        <v>263</v>
      </c>
      <c r="C64" s="65"/>
      <c r="D64" s="65"/>
      <c r="E64" s="83"/>
      <c r="F64" s="83"/>
      <c r="G64" s="142">
        <v>0</v>
      </c>
      <c r="H64" s="78"/>
      <c r="I64" s="123"/>
      <c r="J64" s="145">
        <v>0</v>
      </c>
      <c r="K64" s="143">
        <f>IF(OR(AND($E64&gt;0,OR($E64&lt;Identification!$D$14,$E64&gt;Identification!$D$15)),AND($F64&gt;0,OR($F64&lt;Identification!$D$14,$F64&gt;Identification!$D$15))),G64,0)</f>
        <v>0</v>
      </c>
      <c r="L64" s="144">
        <f t="shared" si="0"/>
        <v>0</v>
      </c>
      <c r="P64" s="176">
        <f t="shared" si="1"/>
        <v>0</v>
      </c>
    </row>
    <row r="65" spans="1:16" s="76" customFormat="1" x14ac:dyDescent="0.25">
      <c r="A65" s="141"/>
      <c r="B65" s="62" t="s">
        <v>1051</v>
      </c>
      <c r="C65" s="65"/>
      <c r="D65" s="65"/>
      <c r="E65" s="83"/>
      <c r="F65" s="83"/>
      <c r="G65" s="142">
        <v>0</v>
      </c>
      <c r="H65" s="78"/>
      <c r="I65" s="123"/>
      <c r="J65" s="145">
        <v>0</v>
      </c>
      <c r="K65" s="143">
        <f>IF(OR(AND($E65&gt;0,OR($E65&lt;Identification!$D$14,$E65&gt;Identification!$D$15)),AND($F65&gt;0,OR($F65&lt;Identification!$D$14,$F65&gt;Identification!$D$15))),G65,0)</f>
        <v>0</v>
      </c>
      <c r="L65" s="144">
        <f t="shared" si="0"/>
        <v>0</v>
      </c>
      <c r="P65" s="176">
        <f t="shared" si="1"/>
        <v>0</v>
      </c>
    </row>
    <row r="66" spans="1:16" s="76" customFormat="1" x14ac:dyDescent="0.25">
      <c r="A66" s="141"/>
      <c r="B66" s="62" t="s">
        <v>1052</v>
      </c>
      <c r="C66" s="65"/>
      <c r="D66" s="65"/>
      <c r="E66" s="83"/>
      <c r="F66" s="83"/>
      <c r="G66" s="142">
        <v>0</v>
      </c>
      <c r="H66" s="78"/>
      <c r="I66" s="123"/>
      <c r="J66" s="145">
        <v>0</v>
      </c>
      <c r="K66" s="143">
        <f>IF(OR(AND($E66&gt;0,OR($E66&lt;Identification!$D$14,$E66&gt;Identification!$D$15)),AND($F66&gt;0,OR($F66&lt;Identification!$D$14,$F66&gt;Identification!$D$15))),G66,0)</f>
        <v>0</v>
      </c>
      <c r="L66" s="144">
        <f t="shared" si="0"/>
        <v>0</v>
      </c>
      <c r="P66" s="176">
        <f t="shared" si="1"/>
        <v>0</v>
      </c>
    </row>
    <row r="67" spans="1:16" s="76" customFormat="1" x14ac:dyDescent="0.25">
      <c r="A67" s="141"/>
      <c r="B67" s="62" t="s">
        <v>1053</v>
      </c>
      <c r="C67" s="65"/>
      <c r="D67" s="65"/>
      <c r="E67" s="83"/>
      <c r="F67" s="83"/>
      <c r="G67" s="142">
        <v>0</v>
      </c>
      <c r="H67" s="78"/>
      <c r="I67" s="123"/>
      <c r="J67" s="145">
        <v>0</v>
      </c>
      <c r="K67" s="143">
        <f>IF(OR(AND($E67&gt;0,OR($E67&lt;Identification!$D$14,$E67&gt;Identification!$D$15)),AND($F67&gt;0,OR($F67&lt;Identification!$D$14,$F67&gt;Identification!$D$15))),G67,0)</f>
        <v>0</v>
      </c>
      <c r="L67" s="144">
        <f t="shared" si="0"/>
        <v>0</v>
      </c>
      <c r="P67" s="176">
        <f t="shared" si="1"/>
        <v>0</v>
      </c>
    </row>
    <row r="68" spans="1:16" s="76" customFormat="1" x14ac:dyDescent="0.25">
      <c r="A68" s="141"/>
      <c r="B68" s="62" t="s">
        <v>1054</v>
      </c>
      <c r="C68" s="65"/>
      <c r="D68" s="65"/>
      <c r="E68" s="83"/>
      <c r="F68" s="83"/>
      <c r="G68" s="142">
        <v>0</v>
      </c>
      <c r="H68" s="78"/>
      <c r="I68" s="123"/>
      <c r="J68" s="145">
        <v>0</v>
      </c>
      <c r="K68" s="143">
        <f>IF(OR(AND($E68&gt;0,OR($E68&lt;Identification!$D$14,$E68&gt;Identification!$D$15)),AND($F68&gt;0,OR($F68&lt;Identification!$D$14,$F68&gt;Identification!$D$15))),G68,0)</f>
        <v>0</v>
      </c>
      <c r="L68" s="144">
        <f t="shared" si="0"/>
        <v>0</v>
      </c>
      <c r="P68" s="176">
        <f t="shared" si="1"/>
        <v>0</v>
      </c>
    </row>
    <row r="69" spans="1:16" s="76" customFormat="1" x14ac:dyDescent="0.25">
      <c r="A69" s="141"/>
      <c r="B69" s="62" t="s">
        <v>1055</v>
      </c>
      <c r="C69" s="65"/>
      <c r="D69" s="65"/>
      <c r="E69" s="83"/>
      <c r="F69" s="83"/>
      <c r="G69" s="142">
        <v>0</v>
      </c>
      <c r="H69" s="78"/>
      <c r="I69" s="123"/>
      <c r="J69" s="145">
        <v>0</v>
      </c>
      <c r="K69" s="143">
        <f>IF(OR(AND($E69&gt;0,OR($E69&lt;Identification!$D$14,$E69&gt;Identification!$D$15)),AND($F69&gt;0,OR($F69&lt;Identification!$D$14,$F69&gt;Identification!$D$15))),G69,0)</f>
        <v>0</v>
      </c>
      <c r="L69" s="144">
        <f t="shared" si="0"/>
        <v>0</v>
      </c>
      <c r="P69" s="176">
        <f t="shared" si="1"/>
        <v>0</v>
      </c>
    </row>
    <row r="70" spans="1:16" s="76" customFormat="1" x14ac:dyDescent="0.25">
      <c r="A70" s="141"/>
      <c r="B70" s="62" t="s">
        <v>1056</v>
      </c>
      <c r="C70" s="65"/>
      <c r="D70" s="65"/>
      <c r="E70" s="83"/>
      <c r="F70" s="83"/>
      <c r="G70" s="142">
        <v>0</v>
      </c>
      <c r="H70" s="78"/>
      <c r="I70" s="123"/>
      <c r="J70" s="145">
        <v>0</v>
      </c>
      <c r="K70" s="143">
        <f>IF(OR(AND($E70&gt;0,OR($E70&lt;Identification!$D$14,$E70&gt;Identification!$D$15)),AND($F70&gt;0,OR($F70&lt;Identification!$D$14,$F70&gt;Identification!$D$15))),G70,0)</f>
        <v>0</v>
      </c>
      <c r="L70" s="144">
        <f t="shared" si="0"/>
        <v>0</v>
      </c>
      <c r="P70" s="176">
        <f t="shared" si="1"/>
        <v>0</v>
      </c>
    </row>
    <row r="71" spans="1:16" s="76" customFormat="1" x14ac:dyDescent="0.25">
      <c r="A71" s="141"/>
      <c r="B71" s="62" t="s">
        <v>1057</v>
      </c>
      <c r="C71" s="65"/>
      <c r="D71" s="65"/>
      <c r="E71" s="83"/>
      <c r="F71" s="83"/>
      <c r="G71" s="142">
        <v>0</v>
      </c>
      <c r="H71" s="78"/>
      <c r="I71" s="123"/>
      <c r="J71" s="145">
        <v>0</v>
      </c>
      <c r="K71" s="143">
        <f>IF(OR(AND($E71&gt;0,OR($E71&lt;Identification!$D$14,$E71&gt;Identification!$D$15)),AND($F71&gt;0,OR($F71&lt;Identification!$D$14,$F71&gt;Identification!$D$15))),G71,0)</f>
        <v>0</v>
      </c>
      <c r="L71" s="144">
        <f t="shared" si="0"/>
        <v>0</v>
      </c>
      <c r="P71" s="176">
        <f t="shared" si="1"/>
        <v>0</v>
      </c>
    </row>
    <row r="72" spans="1:16" s="76" customFormat="1" x14ac:dyDescent="0.25">
      <c r="A72" s="141"/>
      <c r="B72" s="62" t="s">
        <v>1058</v>
      </c>
      <c r="C72" s="65"/>
      <c r="D72" s="65"/>
      <c r="E72" s="83"/>
      <c r="F72" s="83"/>
      <c r="G72" s="142">
        <v>0</v>
      </c>
      <c r="H72" s="78"/>
      <c r="I72" s="123"/>
      <c r="J72" s="145">
        <v>0</v>
      </c>
      <c r="K72" s="143">
        <f>IF(OR(AND($E72&gt;0,OR($E72&lt;Identification!$D$14,$E72&gt;Identification!$D$15)),AND($F72&gt;0,OR($F72&lt;Identification!$D$14,$F72&gt;Identification!$D$15))),G72,0)</f>
        <v>0</v>
      </c>
      <c r="L72" s="144">
        <f t="shared" ref="L72:L135" si="2">G72-J72-K72</f>
        <v>0</v>
      </c>
      <c r="P72" s="176">
        <f t="shared" ref="P72:P135" si="3">J72+K72</f>
        <v>0</v>
      </c>
    </row>
    <row r="73" spans="1:16" s="76" customFormat="1" x14ac:dyDescent="0.25">
      <c r="A73" s="141"/>
      <c r="B73" s="62" t="s">
        <v>1059</v>
      </c>
      <c r="C73" s="65"/>
      <c r="D73" s="65"/>
      <c r="E73" s="83"/>
      <c r="F73" s="83"/>
      <c r="G73" s="142">
        <v>0</v>
      </c>
      <c r="H73" s="78"/>
      <c r="I73" s="123"/>
      <c r="J73" s="145">
        <v>0</v>
      </c>
      <c r="K73" s="143">
        <f>IF(OR(AND($E73&gt;0,OR($E73&lt;Identification!$D$14,$E73&gt;Identification!$D$15)),AND($F73&gt;0,OR($F73&lt;Identification!$D$14,$F73&gt;Identification!$D$15))),G73,0)</f>
        <v>0</v>
      </c>
      <c r="L73" s="144">
        <f t="shared" si="2"/>
        <v>0</v>
      </c>
      <c r="P73" s="176">
        <f t="shared" si="3"/>
        <v>0</v>
      </c>
    </row>
    <row r="74" spans="1:16" s="76" customFormat="1" x14ac:dyDescent="0.25">
      <c r="A74" s="141"/>
      <c r="B74" s="62" t="s">
        <v>1060</v>
      </c>
      <c r="C74" s="65"/>
      <c r="D74" s="65"/>
      <c r="E74" s="83"/>
      <c r="F74" s="83"/>
      <c r="G74" s="142">
        <v>0</v>
      </c>
      <c r="H74" s="78"/>
      <c r="I74" s="123"/>
      <c r="J74" s="145">
        <v>0</v>
      </c>
      <c r="K74" s="143">
        <f>IF(OR(AND($E74&gt;0,OR($E74&lt;Identification!$D$14,$E74&gt;Identification!$D$15)),AND($F74&gt;0,OR($F74&lt;Identification!$D$14,$F74&gt;Identification!$D$15))),G74,0)</f>
        <v>0</v>
      </c>
      <c r="L74" s="144">
        <f t="shared" si="2"/>
        <v>0</v>
      </c>
      <c r="P74" s="176">
        <f t="shared" si="3"/>
        <v>0</v>
      </c>
    </row>
    <row r="75" spans="1:16" s="76" customFormat="1" x14ac:dyDescent="0.25">
      <c r="A75" s="141"/>
      <c r="B75" s="62" t="s">
        <v>1061</v>
      </c>
      <c r="C75" s="65"/>
      <c r="D75" s="65"/>
      <c r="E75" s="83"/>
      <c r="F75" s="83"/>
      <c r="G75" s="142">
        <v>0</v>
      </c>
      <c r="H75" s="78"/>
      <c r="I75" s="123"/>
      <c r="J75" s="145">
        <v>0</v>
      </c>
      <c r="K75" s="143">
        <f>IF(OR(AND($E75&gt;0,OR($E75&lt;Identification!$D$14,$E75&gt;Identification!$D$15)),AND($F75&gt;0,OR($F75&lt;Identification!$D$14,$F75&gt;Identification!$D$15))),G75,0)</f>
        <v>0</v>
      </c>
      <c r="L75" s="144">
        <f t="shared" si="2"/>
        <v>0</v>
      </c>
      <c r="P75" s="176">
        <f t="shared" si="3"/>
        <v>0</v>
      </c>
    </row>
    <row r="76" spans="1:16" s="76" customFormat="1" x14ac:dyDescent="0.25">
      <c r="A76" s="141"/>
      <c r="B76" s="62" t="s">
        <v>1062</v>
      </c>
      <c r="C76" s="65"/>
      <c r="D76" s="65"/>
      <c r="E76" s="83"/>
      <c r="F76" s="83"/>
      <c r="G76" s="142">
        <v>0</v>
      </c>
      <c r="H76" s="78"/>
      <c r="I76" s="123"/>
      <c r="J76" s="145">
        <v>0</v>
      </c>
      <c r="K76" s="143">
        <f>IF(OR(AND($E76&gt;0,OR($E76&lt;Identification!$D$14,$E76&gt;Identification!$D$15)),AND($F76&gt;0,OR($F76&lt;Identification!$D$14,$F76&gt;Identification!$D$15))),G76,0)</f>
        <v>0</v>
      </c>
      <c r="L76" s="144">
        <f t="shared" si="2"/>
        <v>0</v>
      </c>
      <c r="P76" s="176">
        <f t="shared" si="3"/>
        <v>0</v>
      </c>
    </row>
    <row r="77" spans="1:16" s="76" customFormat="1" x14ac:dyDescent="0.25">
      <c r="A77" s="141"/>
      <c r="B77" s="62" t="s">
        <v>1063</v>
      </c>
      <c r="C77" s="65"/>
      <c r="D77" s="65"/>
      <c r="E77" s="83"/>
      <c r="F77" s="83"/>
      <c r="G77" s="142">
        <v>0</v>
      </c>
      <c r="H77" s="78"/>
      <c r="I77" s="123"/>
      <c r="J77" s="145">
        <v>0</v>
      </c>
      <c r="K77" s="143">
        <f>IF(OR(AND($E77&gt;0,OR($E77&lt;Identification!$D$14,$E77&gt;Identification!$D$15)),AND($F77&gt;0,OR($F77&lt;Identification!$D$14,$F77&gt;Identification!$D$15))),G77,0)</f>
        <v>0</v>
      </c>
      <c r="L77" s="144">
        <f t="shared" si="2"/>
        <v>0</v>
      </c>
      <c r="P77" s="176">
        <f t="shared" si="3"/>
        <v>0</v>
      </c>
    </row>
    <row r="78" spans="1:16" s="76" customFormat="1" x14ac:dyDescent="0.25">
      <c r="A78" s="141"/>
      <c r="B78" s="62" t="s">
        <v>1064</v>
      </c>
      <c r="C78" s="65"/>
      <c r="D78" s="65"/>
      <c r="E78" s="83"/>
      <c r="F78" s="83"/>
      <c r="G78" s="142">
        <v>0</v>
      </c>
      <c r="H78" s="78"/>
      <c r="I78" s="123"/>
      <c r="J78" s="145">
        <v>0</v>
      </c>
      <c r="K78" s="143">
        <f>IF(OR(AND($E78&gt;0,OR($E78&lt;Identification!$D$14,$E78&gt;Identification!$D$15)),AND($F78&gt;0,OR($F78&lt;Identification!$D$14,$F78&gt;Identification!$D$15))),G78,0)</f>
        <v>0</v>
      </c>
      <c r="L78" s="144">
        <f t="shared" si="2"/>
        <v>0</v>
      </c>
      <c r="P78" s="176">
        <f t="shared" si="3"/>
        <v>0</v>
      </c>
    </row>
    <row r="79" spans="1:16" s="76" customFormat="1" x14ac:dyDescent="0.25">
      <c r="A79" s="141"/>
      <c r="B79" s="62" t="s">
        <v>1065</v>
      </c>
      <c r="C79" s="65"/>
      <c r="D79" s="65"/>
      <c r="E79" s="83"/>
      <c r="F79" s="83"/>
      <c r="G79" s="142">
        <v>0</v>
      </c>
      <c r="H79" s="78"/>
      <c r="I79" s="123"/>
      <c r="J79" s="145">
        <v>0</v>
      </c>
      <c r="K79" s="143">
        <f>IF(OR(AND($E79&gt;0,OR($E79&lt;Identification!$D$14,$E79&gt;Identification!$D$15)),AND($F79&gt;0,OR($F79&lt;Identification!$D$14,$F79&gt;Identification!$D$15))),G79,0)</f>
        <v>0</v>
      </c>
      <c r="L79" s="144">
        <f t="shared" si="2"/>
        <v>0</v>
      </c>
      <c r="P79" s="176">
        <f t="shared" si="3"/>
        <v>0</v>
      </c>
    </row>
    <row r="80" spans="1:16" s="76" customFormat="1" x14ac:dyDescent="0.25">
      <c r="A80" s="141"/>
      <c r="B80" s="62" t="s">
        <v>1066</v>
      </c>
      <c r="C80" s="65"/>
      <c r="D80" s="65"/>
      <c r="E80" s="83"/>
      <c r="F80" s="83"/>
      <c r="G80" s="142">
        <v>0</v>
      </c>
      <c r="H80" s="78"/>
      <c r="I80" s="123"/>
      <c r="J80" s="145">
        <v>0</v>
      </c>
      <c r="K80" s="143">
        <f>IF(OR(AND($E80&gt;0,OR($E80&lt;Identification!$D$14,$E80&gt;Identification!$D$15)),AND($F80&gt;0,OR($F80&lt;Identification!$D$14,$F80&gt;Identification!$D$15))),G80,0)</f>
        <v>0</v>
      </c>
      <c r="L80" s="144">
        <f t="shared" si="2"/>
        <v>0</v>
      </c>
      <c r="P80" s="176">
        <f t="shared" si="3"/>
        <v>0</v>
      </c>
    </row>
    <row r="81" spans="1:16" s="76" customFormat="1" x14ac:dyDescent="0.25">
      <c r="A81" s="141"/>
      <c r="B81" s="62" t="s">
        <v>1067</v>
      </c>
      <c r="C81" s="65"/>
      <c r="D81" s="65"/>
      <c r="E81" s="83"/>
      <c r="F81" s="83"/>
      <c r="G81" s="142">
        <v>0</v>
      </c>
      <c r="H81" s="78"/>
      <c r="I81" s="123"/>
      <c r="J81" s="145">
        <v>0</v>
      </c>
      <c r="K81" s="143">
        <f>IF(OR(AND($E81&gt;0,OR($E81&lt;Identification!$D$14,$E81&gt;Identification!$D$15)),AND($F81&gt;0,OR($F81&lt;Identification!$D$14,$F81&gt;Identification!$D$15))),G81,0)</f>
        <v>0</v>
      </c>
      <c r="L81" s="144">
        <f t="shared" si="2"/>
        <v>0</v>
      </c>
      <c r="P81" s="176">
        <f t="shared" si="3"/>
        <v>0</v>
      </c>
    </row>
    <row r="82" spans="1:16" s="76" customFormat="1" x14ac:dyDescent="0.25">
      <c r="A82" s="141"/>
      <c r="B82" s="62" t="s">
        <v>1068</v>
      </c>
      <c r="C82" s="65"/>
      <c r="D82" s="65"/>
      <c r="E82" s="83"/>
      <c r="F82" s="83"/>
      <c r="G82" s="142">
        <v>0</v>
      </c>
      <c r="H82" s="78"/>
      <c r="I82" s="123"/>
      <c r="J82" s="145">
        <v>0</v>
      </c>
      <c r="K82" s="143">
        <f>IF(OR(AND($E82&gt;0,OR($E82&lt;Identification!$D$14,$E82&gt;Identification!$D$15)),AND($F82&gt;0,OR($F82&lt;Identification!$D$14,$F82&gt;Identification!$D$15))),G82,0)</f>
        <v>0</v>
      </c>
      <c r="L82" s="144">
        <f t="shared" si="2"/>
        <v>0</v>
      </c>
      <c r="P82" s="176">
        <f t="shared" si="3"/>
        <v>0</v>
      </c>
    </row>
    <row r="83" spans="1:16" s="76" customFormat="1" x14ac:dyDescent="0.25">
      <c r="A83" s="141"/>
      <c r="B83" s="62" t="s">
        <v>1069</v>
      </c>
      <c r="C83" s="65"/>
      <c r="D83" s="65"/>
      <c r="E83" s="83"/>
      <c r="F83" s="83"/>
      <c r="G83" s="142">
        <v>0</v>
      </c>
      <c r="H83" s="78"/>
      <c r="I83" s="123"/>
      <c r="J83" s="145">
        <v>0</v>
      </c>
      <c r="K83" s="143">
        <f>IF(OR(AND($E83&gt;0,OR($E83&lt;Identification!$D$14,$E83&gt;Identification!$D$15)),AND($F83&gt;0,OR($F83&lt;Identification!$D$14,$F83&gt;Identification!$D$15))),G83,0)</f>
        <v>0</v>
      </c>
      <c r="L83" s="144">
        <f t="shared" si="2"/>
        <v>0</v>
      </c>
      <c r="P83" s="176">
        <f t="shared" si="3"/>
        <v>0</v>
      </c>
    </row>
    <row r="84" spans="1:16" s="76" customFormat="1" x14ac:dyDescent="0.25">
      <c r="A84" s="141"/>
      <c r="B84" s="62" t="s">
        <v>1070</v>
      </c>
      <c r="C84" s="65"/>
      <c r="D84" s="65"/>
      <c r="E84" s="83"/>
      <c r="F84" s="83"/>
      <c r="G84" s="142">
        <v>0</v>
      </c>
      <c r="H84" s="78"/>
      <c r="I84" s="123"/>
      <c r="J84" s="145">
        <v>0</v>
      </c>
      <c r="K84" s="143">
        <f>IF(OR(AND($E84&gt;0,OR($E84&lt;Identification!$D$14,$E84&gt;Identification!$D$15)),AND($F84&gt;0,OR($F84&lt;Identification!$D$14,$F84&gt;Identification!$D$15))),G84,0)</f>
        <v>0</v>
      </c>
      <c r="L84" s="144">
        <f t="shared" si="2"/>
        <v>0</v>
      </c>
      <c r="P84" s="176">
        <f t="shared" si="3"/>
        <v>0</v>
      </c>
    </row>
    <row r="85" spans="1:16" s="76" customFormat="1" x14ac:dyDescent="0.25">
      <c r="A85" s="141"/>
      <c r="B85" s="62" t="s">
        <v>1071</v>
      </c>
      <c r="C85" s="65"/>
      <c r="D85" s="65"/>
      <c r="E85" s="83"/>
      <c r="F85" s="83"/>
      <c r="G85" s="142">
        <v>0</v>
      </c>
      <c r="H85" s="78"/>
      <c r="I85" s="123"/>
      <c r="J85" s="145">
        <v>0</v>
      </c>
      <c r="K85" s="143">
        <f>IF(OR(AND($E85&gt;0,OR($E85&lt;Identification!$D$14,$E85&gt;Identification!$D$15)),AND($F85&gt;0,OR($F85&lt;Identification!$D$14,$F85&gt;Identification!$D$15))),G85,0)</f>
        <v>0</v>
      </c>
      <c r="L85" s="144">
        <f t="shared" si="2"/>
        <v>0</v>
      </c>
      <c r="P85" s="176">
        <f t="shared" si="3"/>
        <v>0</v>
      </c>
    </row>
    <row r="86" spans="1:16" s="76" customFormat="1" x14ac:dyDescent="0.25">
      <c r="A86" s="141"/>
      <c r="B86" s="62" t="s">
        <v>1072</v>
      </c>
      <c r="C86" s="65"/>
      <c r="D86" s="65"/>
      <c r="E86" s="83"/>
      <c r="F86" s="83"/>
      <c r="G86" s="142">
        <v>0</v>
      </c>
      <c r="H86" s="78"/>
      <c r="I86" s="123"/>
      <c r="J86" s="145">
        <v>0</v>
      </c>
      <c r="K86" s="143">
        <f>IF(OR(AND($E86&gt;0,OR($E86&lt;Identification!$D$14,$E86&gt;Identification!$D$15)),AND($F86&gt;0,OR($F86&lt;Identification!$D$14,$F86&gt;Identification!$D$15))),G86,0)</f>
        <v>0</v>
      </c>
      <c r="L86" s="144">
        <f t="shared" si="2"/>
        <v>0</v>
      </c>
      <c r="P86" s="176">
        <f t="shared" si="3"/>
        <v>0</v>
      </c>
    </row>
    <row r="87" spans="1:16" s="76" customFormat="1" x14ac:dyDescent="0.25">
      <c r="A87" s="141"/>
      <c r="B87" s="62" t="s">
        <v>1073</v>
      </c>
      <c r="C87" s="65"/>
      <c r="D87" s="65"/>
      <c r="E87" s="83"/>
      <c r="F87" s="83"/>
      <c r="G87" s="142">
        <v>0</v>
      </c>
      <c r="H87" s="78"/>
      <c r="I87" s="123"/>
      <c r="J87" s="145">
        <v>0</v>
      </c>
      <c r="K87" s="143">
        <f>IF(OR(AND($E87&gt;0,OR($E87&lt;Identification!$D$14,$E87&gt;Identification!$D$15)),AND($F87&gt;0,OR($F87&lt;Identification!$D$14,$F87&gt;Identification!$D$15))),G87,0)</f>
        <v>0</v>
      </c>
      <c r="L87" s="144">
        <f t="shared" si="2"/>
        <v>0</v>
      </c>
      <c r="P87" s="176">
        <f t="shared" si="3"/>
        <v>0</v>
      </c>
    </row>
    <row r="88" spans="1:16" s="76" customFormat="1" x14ac:dyDescent="0.25">
      <c r="A88" s="141"/>
      <c r="B88" s="62" t="s">
        <v>1074</v>
      </c>
      <c r="C88" s="65"/>
      <c r="D88" s="65"/>
      <c r="E88" s="83"/>
      <c r="F88" s="83"/>
      <c r="G88" s="142">
        <v>0</v>
      </c>
      <c r="H88" s="78"/>
      <c r="I88" s="123"/>
      <c r="J88" s="145">
        <v>0</v>
      </c>
      <c r="K88" s="143">
        <f>IF(OR(AND($E88&gt;0,OR($E88&lt;Identification!$D$14,$E88&gt;Identification!$D$15)),AND($F88&gt;0,OR($F88&lt;Identification!$D$14,$F88&gt;Identification!$D$15))),G88,0)</f>
        <v>0</v>
      </c>
      <c r="L88" s="144">
        <f t="shared" si="2"/>
        <v>0</v>
      </c>
      <c r="P88" s="176">
        <f t="shared" si="3"/>
        <v>0</v>
      </c>
    </row>
    <row r="89" spans="1:16" s="76" customFormat="1" x14ac:dyDescent="0.25">
      <c r="A89" s="141"/>
      <c r="B89" s="62" t="s">
        <v>1075</v>
      </c>
      <c r="C89" s="65"/>
      <c r="D89" s="65"/>
      <c r="E89" s="83"/>
      <c r="F89" s="83"/>
      <c r="G89" s="142">
        <v>0</v>
      </c>
      <c r="H89" s="78"/>
      <c r="I89" s="123"/>
      <c r="J89" s="145">
        <v>0</v>
      </c>
      <c r="K89" s="143">
        <f>IF(OR(AND($E89&gt;0,OR($E89&lt;Identification!$D$14,$E89&gt;Identification!$D$15)),AND($F89&gt;0,OR($F89&lt;Identification!$D$14,$F89&gt;Identification!$D$15))),G89,0)</f>
        <v>0</v>
      </c>
      <c r="L89" s="144">
        <f t="shared" si="2"/>
        <v>0</v>
      </c>
      <c r="P89" s="176">
        <f t="shared" si="3"/>
        <v>0</v>
      </c>
    </row>
    <row r="90" spans="1:16" s="76" customFormat="1" x14ac:dyDescent="0.25">
      <c r="A90" s="141"/>
      <c r="B90" s="62" t="s">
        <v>1076</v>
      </c>
      <c r="C90" s="65"/>
      <c r="D90" s="65"/>
      <c r="E90" s="83"/>
      <c r="F90" s="83"/>
      <c r="G90" s="142">
        <v>0</v>
      </c>
      <c r="H90" s="78"/>
      <c r="I90" s="123"/>
      <c r="J90" s="145">
        <v>0</v>
      </c>
      <c r="K90" s="143">
        <f>IF(OR(AND($E90&gt;0,OR($E90&lt;Identification!$D$14,$E90&gt;Identification!$D$15)),AND($F90&gt;0,OR($F90&lt;Identification!$D$14,$F90&gt;Identification!$D$15))),G90,0)</f>
        <v>0</v>
      </c>
      <c r="L90" s="144">
        <f t="shared" si="2"/>
        <v>0</v>
      </c>
      <c r="P90" s="176">
        <f t="shared" si="3"/>
        <v>0</v>
      </c>
    </row>
    <row r="91" spans="1:16" s="76" customFormat="1" x14ac:dyDescent="0.25">
      <c r="A91" s="141"/>
      <c r="B91" s="62" t="s">
        <v>1077</v>
      </c>
      <c r="C91" s="65"/>
      <c r="D91" s="65"/>
      <c r="E91" s="83"/>
      <c r="F91" s="83"/>
      <c r="G91" s="142">
        <v>0</v>
      </c>
      <c r="H91" s="78"/>
      <c r="I91" s="123"/>
      <c r="J91" s="145">
        <v>0</v>
      </c>
      <c r="K91" s="143">
        <f>IF(OR(AND($E91&gt;0,OR($E91&lt;Identification!$D$14,$E91&gt;Identification!$D$15)),AND($F91&gt;0,OR($F91&lt;Identification!$D$14,$F91&gt;Identification!$D$15))),G91,0)</f>
        <v>0</v>
      </c>
      <c r="L91" s="144">
        <f t="shared" si="2"/>
        <v>0</v>
      </c>
      <c r="P91" s="176">
        <f t="shared" si="3"/>
        <v>0</v>
      </c>
    </row>
    <row r="92" spans="1:16" s="76" customFormat="1" x14ac:dyDescent="0.25">
      <c r="A92" s="141"/>
      <c r="B92" s="62" t="s">
        <v>1078</v>
      </c>
      <c r="C92" s="65"/>
      <c r="D92" s="65"/>
      <c r="E92" s="83"/>
      <c r="F92" s="83"/>
      <c r="G92" s="142">
        <v>0</v>
      </c>
      <c r="H92" s="78"/>
      <c r="I92" s="123"/>
      <c r="J92" s="145">
        <v>0</v>
      </c>
      <c r="K92" s="143">
        <f>IF(OR(AND($E92&gt;0,OR($E92&lt;Identification!$D$14,$E92&gt;Identification!$D$15)),AND($F92&gt;0,OR($F92&lt;Identification!$D$14,$F92&gt;Identification!$D$15))),G92,0)</f>
        <v>0</v>
      </c>
      <c r="L92" s="144">
        <f t="shared" si="2"/>
        <v>0</v>
      </c>
      <c r="P92" s="176">
        <f t="shared" si="3"/>
        <v>0</v>
      </c>
    </row>
    <row r="93" spans="1:16" s="76" customFormat="1" x14ac:dyDescent="0.25">
      <c r="A93" s="141"/>
      <c r="B93" s="62" t="s">
        <v>1079</v>
      </c>
      <c r="C93" s="65"/>
      <c r="D93" s="65"/>
      <c r="E93" s="83"/>
      <c r="F93" s="83"/>
      <c r="G93" s="142">
        <v>0</v>
      </c>
      <c r="H93" s="78"/>
      <c r="I93" s="123"/>
      <c r="J93" s="145">
        <v>0</v>
      </c>
      <c r="K93" s="143">
        <f>IF(OR(AND($E93&gt;0,OR($E93&lt;Identification!$D$14,$E93&gt;Identification!$D$15)),AND($F93&gt;0,OR($F93&lt;Identification!$D$14,$F93&gt;Identification!$D$15))),G93,0)</f>
        <v>0</v>
      </c>
      <c r="L93" s="144">
        <f t="shared" si="2"/>
        <v>0</v>
      </c>
      <c r="P93" s="176">
        <f t="shared" si="3"/>
        <v>0</v>
      </c>
    </row>
    <row r="94" spans="1:16" s="76" customFormat="1" x14ac:dyDescent="0.25">
      <c r="A94" s="141"/>
      <c r="B94" s="62" t="s">
        <v>1080</v>
      </c>
      <c r="C94" s="65"/>
      <c r="D94" s="65"/>
      <c r="E94" s="83"/>
      <c r="F94" s="83"/>
      <c r="G94" s="142">
        <v>0</v>
      </c>
      <c r="H94" s="78"/>
      <c r="I94" s="123"/>
      <c r="J94" s="145">
        <v>0</v>
      </c>
      <c r="K94" s="143">
        <f>IF(OR(AND($E94&gt;0,OR($E94&lt;Identification!$D$14,$E94&gt;Identification!$D$15)),AND($F94&gt;0,OR($F94&lt;Identification!$D$14,$F94&gt;Identification!$D$15))),G94,0)</f>
        <v>0</v>
      </c>
      <c r="L94" s="144">
        <f t="shared" si="2"/>
        <v>0</v>
      </c>
      <c r="P94" s="176">
        <f t="shared" si="3"/>
        <v>0</v>
      </c>
    </row>
    <row r="95" spans="1:16" s="76" customFormat="1" x14ac:dyDescent="0.25">
      <c r="A95" s="141"/>
      <c r="B95" s="62" t="s">
        <v>1081</v>
      </c>
      <c r="C95" s="65"/>
      <c r="D95" s="65"/>
      <c r="E95" s="83"/>
      <c r="F95" s="83"/>
      <c r="G95" s="142">
        <v>0</v>
      </c>
      <c r="H95" s="78"/>
      <c r="I95" s="123"/>
      <c r="J95" s="145">
        <v>0</v>
      </c>
      <c r="K95" s="143">
        <f>IF(OR(AND($E95&gt;0,OR($E95&lt;Identification!$D$14,$E95&gt;Identification!$D$15)),AND($F95&gt;0,OR($F95&lt;Identification!$D$14,$F95&gt;Identification!$D$15))),G95,0)</f>
        <v>0</v>
      </c>
      <c r="L95" s="144">
        <f t="shared" si="2"/>
        <v>0</v>
      </c>
      <c r="P95" s="176">
        <f t="shared" si="3"/>
        <v>0</v>
      </c>
    </row>
    <row r="96" spans="1:16" s="76" customFormat="1" x14ac:dyDescent="0.25">
      <c r="A96" s="141"/>
      <c r="B96" s="62" t="s">
        <v>1082</v>
      </c>
      <c r="C96" s="65"/>
      <c r="D96" s="65"/>
      <c r="E96" s="83"/>
      <c r="F96" s="83"/>
      <c r="G96" s="142">
        <v>0</v>
      </c>
      <c r="H96" s="78"/>
      <c r="I96" s="123"/>
      <c r="J96" s="145">
        <v>0</v>
      </c>
      <c r="K96" s="143">
        <f>IF(OR(AND($E96&gt;0,OR($E96&lt;Identification!$D$14,$E96&gt;Identification!$D$15)),AND($F96&gt;0,OR($F96&lt;Identification!$D$14,$F96&gt;Identification!$D$15))),G96,0)</f>
        <v>0</v>
      </c>
      <c r="L96" s="144">
        <f t="shared" si="2"/>
        <v>0</v>
      </c>
      <c r="P96" s="176">
        <f t="shared" si="3"/>
        <v>0</v>
      </c>
    </row>
    <row r="97" spans="1:16" s="76" customFormat="1" x14ac:dyDescent="0.25">
      <c r="A97" s="141"/>
      <c r="B97" s="62" t="s">
        <v>1083</v>
      </c>
      <c r="C97" s="65"/>
      <c r="D97" s="65"/>
      <c r="E97" s="83"/>
      <c r="F97" s="83"/>
      <c r="G97" s="142">
        <v>0</v>
      </c>
      <c r="H97" s="78"/>
      <c r="I97" s="123"/>
      <c r="J97" s="145">
        <v>0</v>
      </c>
      <c r="K97" s="143">
        <f>IF(OR(AND($E97&gt;0,OR($E97&lt;Identification!$D$14,$E97&gt;Identification!$D$15)),AND($F97&gt;0,OR($F97&lt;Identification!$D$14,$F97&gt;Identification!$D$15))),G97,0)</f>
        <v>0</v>
      </c>
      <c r="L97" s="144">
        <f t="shared" si="2"/>
        <v>0</v>
      </c>
      <c r="P97" s="176">
        <f t="shared" si="3"/>
        <v>0</v>
      </c>
    </row>
    <row r="98" spans="1:16" s="76" customFormat="1" x14ac:dyDescent="0.25">
      <c r="A98" s="141"/>
      <c r="B98" s="62" t="s">
        <v>1084</v>
      </c>
      <c r="C98" s="65"/>
      <c r="D98" s="65"/>
      <c r="E98" s="83"/>
      <c r="F98" s="83"/>
      <c r="G98" s="142">
        <v>0</v>
      </c>
      <c r="H98" s="78"/>
      <c r="I98" s="123"/>
      <c r="J98" s="145">
        <v>0</v>
      </c>
      <c r="K98" s="143">
        <f>IF(OR(AND($E98&gt;0,OR($E98&lt;Identification!$D$14,$E98&gt;Identification!$D$15)),AND($F98&gt;0,OR($F98&lt;Identification!$D$14,$F98&gt;Identification!$D$15))),G98,0)</f>
        <v>0</v>
      </c>
      <c r="L98" s="144">
        <f t="shared" si="2"/>
        <v>0</v>
      </c>
      <c r="P98" s="176">
        <f t="shared" si="3"/>
        <v>0</v>
      </c>
    </row>
    <row r="99" spans="1:16" s="76" customFormat="1" x14ac:dyDescent="0.25">
      <c r="A99" s="141"/>
      <c r="B99" s="62" t="s">
        <v>1085</v>
      </c>
      <c r="C99" s="65"/>
      <c r="D99" s="65"/>
      <c r="E99" s="83"/>
      <c r="F99" s="83"/>
      <c r="G99" s="142">
        <v>0</v>
      </c>
      <c r="H99" s="78"/>
      <c r="I99" s="123"/>
      <c r="J99" s="145">
        <v>0</v>
      </c>
      <c r="K99" s="143">
        <f>IF(OR(AND($E99&gt;0,OR($E99&lt;Identification!$D$14,$E99&gt;Identification!$D$15)),AND($F99&gt;0,OR($F99&lt;Identification!$D$14,$F99&gt;Identification!$D$15))),G99,0)</f>
        <v>0</v>
      </c>
      <c r="L99" s="144">
        <f t="shared" si="2"/>
        <v>0</v>
      </c>
      <c r="P99" s="176">
        <f t="shared" si="3"/>
        <v>0</v>
      </c>
    </row>
    <row r="100" spans="1:16" s="76" customFormat="1" x14ac:dyDescent="0.25">
      <c r="A100" s="141"/>
      <c r="B100" s="62" t="s">
        <v>1086</v>
      </c>
      <c r="C100" s="65"/>
      <c r="D100" s="65"/>
      <c r="E100" s="83"/>
      <c r="F100" s="83"/>
      <c r="G100" s="142">
        <v>0</v>
      </c>
      <c r="H100" s="78"/>
      <c r="I100" s="123"/>
      <c r="J100" s="145">
        <v>0</v>
      </c>
      <c r="K100" s="143">
        <f>IF(OR(AND($E100&gt;0,OR($E100&lt;Identification!$D$14,$E100&gt;Identification!$D$15)),AND($F100&gt;0,OR($F100&lt;Identification!$D$14,$F100&gt;Identification!$D$15))),G100,0)</f>
        <v>0</v>
      </c>
      <c r="L100" s="144">
        <f t="shared" si="2"/>
        <v>0</v>
      </c>
      <c r="P100" s="176">
        <f t="shared" si="3"/>
        <v>0</v>
      </c>
    </row>
    <row r="101" spans="1:16" s="76" customFormat="1" x14ac:dyDescent="0.25">
      <c r="A101" s="141"/>
      <c r="B101" s="62" t="s">
        <v>1087</v>
      </c>
      <c r="C101" s="65"/>
      <c r="D101" s="65"/>
      <c r="E101" s="83"/>
      <c r="F101" s="83"/>
      <c r="G101" s="142">
        <v>0</v>
      </c>
      <c r="H101" s="78"/>
      <c r="I101" s="123"/>
      <c r="J101" s="145">
        <v>0</v>
      </c>
      <c r="K101" s="143">
        <f>IF(OR(AND($E101&gt;0,OR($E101&lt;Identification!$D$14,$E101&gt;Identification!$D$15)),AND($F101&gt;0,OR($F101&lt;Identification!$D$14,$F101&gt;Identification!$D$15))),G101,0)</f>
        <v>0</v>
      </c>
      <c r="L101" s="144">
        <f t="shared" si="2"/>
        <v>0</v>
      </c>
      <c r="P101" s="176">
        <f t="shared" si="3"/>
        <v>0</v>
      </c>
    </row>
    <row r="102" spans="1:16" s="76" customFormat="1" x14ac:dyDescent="0.25">
      <c r="A102" s="141"/>
      <c r="B102" s="62" t="s">
        <v>1088</v>
      </c>
      <c r="C102" s="65"/>
      <c r="D102" s="65"/>
      <c r="E102" s="83"/>
      <c r="F102" s="83"/>
      <c r="G102" s="142">
        <v>0</v>
      </c>
      <c r="H102" s="78"/>
      <c r="I102" s="123"/>
      <c r="J102" s="145">
        <v>0</v>
      </c>
      <c r="K102" s="143">
        <f>IF(OR(AND($E102&gt;0,OR($E102&lt;Identification!$D$14,$E102&gt;Identification!$D$15)),AND($F102&gt;0,OR($F102&lt;Identification!$D$14,$F102&gt;Identification!$D$15))),G102,0)</f>
        <v>0</v>
      </c>
      <c r="L102" s="144">
        <f t="shared" si="2"/>
        <v>0</v>
      </c>
      <c r="P102" s="176">
        <f t="shared" si="3"/>
        <v>0</v>
      </c>
    </row>
    <row r="103" spans="1:16" s="76" customFormat="1" x14ac:dyDescent="0.25">
      <c r="A103" s="141"/>
      <c r="B103" s="62" t="s">
        <v>1089</v>
      </c>
      <c r="C103" s="65"/>
      <c r="D103" s="65"/>
      <c r="E103" s="83"/>
      <c r="F103" s="83"/>
      <c r="G103" s="142">
        <v>0</v>
      </c>
      <c r="H103" s="78"/>
      <c r="I103" s="123"/>
      <c r="J103" s="145">
        <v>0</v>
      </c>
      <c r="K103" s="143">
        <f>IF(OR(AND($E103&gt;0,OR($E103&lt;Identification!$D$14,$E103&gt;Identification!$D$15)),AND($F103&gt;0,OR($F103&lt;Identification!$D$14,$F103&gt;Identification!$D$15))),G103,0)</f>
        <v>0</v>
      </c>
      <c r="L103" s="144">
        <f t="shared" si="2"/>
        <v>0</v>
      </c>
      <c r="P103" s="176">
        <f t="shared" si="3"/>
        <v>0</v>
      </c>
    </row>
    <row r="104" spans="1:16" s="76" customFormat="1" x14ac:dyDescent="0.25">
      <c r="A104" s="141"/>
      <c r="B104" s="62" t="s">
        <v>1090</v>
      </c>
      <c r="C104" s="65"/>
      <c r="D104" s="65"/>
      <c r="E104" s="83"/>
      <c r="F104" s="83"/>
      <c r="G104" s="142">
        <v>0</v>
      </c>
      <c r="H104" s="78"/>
      <c r="I104" s="123"/>
      <c r="J104" s="145">
        <v>0</v>
      </c>
      <c r="K104" s="143">
        <f>IF(OR(AND($E104&gt;0,OR($E104&lt;Identification!$D$14,$E104&gt;Identification!$D$15)),AND($F104&gt;0,OR($F104&lt;Identification!$D$14,$F104&gt;Identification!$D$15))),G104,0)</f>
        <v>0</v>
      </c>
      <c r="L104" s="144">
        <f t="shared" si="2"/>
        <v>0</v>
      </c>
      <c r="P104" s="176">
        <f t="shared" si="3"/>
        <v>0</v>
      </c>
    </row>
    <row r="105" spans="1:16" s="76" customFormat="1" x14ac:dyDescent="0.25">
      <c r="A105" s="141"/>
      <c r="B105" s="62" t="s">
        <v>1091</v>
      </c>
      <c r="C105" s="65"/>
      <c r="D105" s="65"/>
      <c r="E105" s="83"/>
      <c r="F105" s="83"/>
      <c r="G105" s="142">
        <v>0</v>
      </c>
      <c r="H105" s="78"/>
      <c r="I105" s="123"/>
      <c r="J105" s="145">
        <v>0</v>
      </c>
      <c r="K105" s="143">
        <f>IF(OR(AND($E105&gt;0,OR($E105&lt;Identification!$D$14,$E105&gt;Identification!$D$15)),AND($F105&gt;0,OR($F105&lt;Identification!$D$14,$F105&gt;Identification!$D$15))),G105,0)</f>
        <v>0</v>
      </c>
      <c r="L105" s="144">
        <f t="shared" si="2"/>
        <v>0</v>
      </c>
      <c r="P105" s="176">
        <f t="shared" si="3"/>
        <v>0</v>
      </c>
    </row>
    <row r="106" spans="1:16" s="76" customFormat="1" x14ac:dyDescent="0.25">
      <c r="A106" s="141"/>
      <c r="B106" s="62" t="s">
        <v>1092</v>
      </c>
      <c r="C106" s="65"/>
      <c r="D106" s="65"/>
      <c r="E106" s="83"/>
      <c r="F106" s="83"/>
      <c r="G106" s="142">
        <v>0</v>
      </c>
      <c r="H106" s="78"/>
      <c r="I106" s="123"/>
      <c r="J106" s="145">
        <v>0</v>
      </c>
      <c r="K106" s="143">
        <f>IF(OR(AND($E106&gt;0,OR($E106&lt;Identification!$D$14,$E106&gt;Identification!$D$15)),AND($F106&gt;0,OR($F106&lt;Identification!$D$14,$F106&gt;Identification!$D$15))),G106,0)</f>
        <v>0</v>
      </c>
      <c r="L106" s="144">
        <f t="shared" si="2"/>
        <v>0</v>
      </c>
      <c r="P106" s="176">
        <f t="shared" si="3"/>
        <v>0</v>
      </c>
    </row>
    <row r="107" spans="1:16" s="76" customFormat="1" x14ac:dyDescent="0.25">
      <c r="A107" s="141"/>
      <c r="B107" s="62" t="s">
        <v>1093</v>
      </c>
      <c r="C107" s="65"/>
      <c r="D107" s="65"/>
      <c r="E107" s="83"/>
      <c r="F107" s="83"/>
      <c r="G107" s="142">
        <v>0</v>
      </c>
      <c r="H107" s="78"/>
      <c r="I107" s="123"/>
      <c r="J107" s="145">
        <v>0</v>
      </c>
      <c r="K107" s="143">
        <f>IF(OR(AND($E107&gt;0,OR($E107&lt;Identification!$D$14,$E107&gt;Identification!$D$15)),AND($F107&gt;0,OR($F107&lt;Identification!$D$14,$F107&gt;Identification!$D$15))),G107,0)</f>
        <v>0</v>
      </c>
      <c r="L107" s="144">
        <f t="shared" si="2"/>
        <v>0</v>
      </c>
      <c r="P107" s="176">
        <f t="shared" si="3"/>
        <v>0</v>
      </c>
    </row>
    <row r="108" spans="1:16" s="76" customFormat="1" x14ac:dyDescent="0.25">
      <c r="A108" s="141"/>
      <c r="B108" s="62" t="s">
        <v>1094</v>
      </c>
      <c r="C108" s="65"/>
      <c r="D108" s="65"/>
      <c r="E108" s="83"/>
      <c r="F108" s="83"/>
      <c r="G108" s="142">
        <v>0</v>
      </c>
      <c r="H108" s="78"/>
      <c r="I108" s="123"/>
      <c r="J108" s="145">
        <v>0</v>
      </c>
      <c r="K108" s="143">
        <f>IF(OR(AND($E108&gt;0,OR($E108&lt;Identification!$D$14,$E108&gt;Identification!$D$15)),AND($F108&gt;0,OR($F108&lt;Identification!$D$14,$F108&gt;Identification!$D$15))),G108,0)</f>
        <v>0</v>
      </c>
      <c r="L108" s="144">
        <f t="shared" si="2"/>
        <v>0</v>
      </c>
      <c r="P108" s="176">
        <f t="shared" si="3"/>
        <v>0</v>
      </c>
    </row>
    <row r="109" spans="1:16" s="76" customFormat="1" x14ac:dyDescent="0.25">
      <c r="A109" s="141"/>
      <c r="B109" s="62" t="s">
        <v>1095</v>
      </c>
      <c r="C109" s="65"/>
      <c r="D109" s="65"/>
      <c r="E109" s="83"/>
      <c r="F109" s="83"/>
      <c r="G109" s="142">
        <v>0</v>
      </c>
      <c r="H109" s="78"/>
      <c r="I109" s="123"/>
      <c r="J109" s="145">
        <v>0</v>
      </c>
      <c r="K109" s="143">
        <f>IF(OR(AND($E109&gt;0,OR($E109&lt;Identification!$D$14,$E109&gt;Identification!$D$15)),AND($F109&gt;0,OR($F109&lt;Identification!$D$14,$F109&gt;Identification!$D$15))),G109,0)</f>
        <v>0</v>
      </c>
      <c r="L109" s="144">
        <f t="shared" si="2"/>
        <v>0</v>
      </c>
      <c r="P109" s="176">
        <f t="shared" si="3"/>
        <v>0</v>
      </c>
    </row>
    <row r="110" spans="1:16" s="76" customFormat="1" x14ac:dyDescent="0.25">
      <c r="A110" s="141"/>
      <c r="B110" s="62" t="s">
        <v>1096</v>
      </c>
      <c r="C110" s="65"/>
      <c r="D110" s="65"/>
      <c r="E110" s="83"/>
      <c r="F110" s="83"/>
      <c r="G110" s="142">
        <v>0</v>
      </c>
      <c r="H110" s="78"/>
      <c r="I110" s="123"/>
      <c r="J110" s="145">
        <v>0</v>
      </c>
      <c r="K110" s="143">
        <f>IF(OR(AND($E110&gt;0,OR($E110&lt;Identification!$D$14,$E110&gt;Identification!$D$15)),AND($F110&gt;0,OR($F110&lt;Identification!$D$14,$F110&gt;Identification!$D$15))),G110,0)</f>
        <v>0</v>
      </c>
      <c r="L110" s="144">
        <f t="shared" si="2"/>
        <v>0</v>
      </c>
      <c r="P110" s="176">
        <f t="shared" si="3"/>
        <v>0</v>
      </c>
    </row>
    <row r="111" spans="1:16" s="76" customFormat="1" x14ac:dyDescent="0.25">
      <c r="A111" s="141"/>
      <c r="B111" s="62" t="s">
        <v>1097</v>
      </c>
      <c r="C111" s="65"/>
      <c r="D111" s="65"/>
      <c r="E111" s="83"/>
      <c r="F111" s="83"/>
      <c r="G111" s="142">
        <v>0</v>
      </c>
      <c r="H111" s="78"/>
      <c r="I111" s="123"/>
      <c r="J111" s="145">
        <v>0</v>
      </c>
      <c r="K111" s="143">
        <f>IF(OR(AND($E111&gt;0,OR($E111&lt;Identification!$D$14,$E111&gt;Identification!$D$15)),AND($F111&gt;0,OR($F111&lt;Identification!$D$14,$F111&gt;Identification!$D$15))),G111,0)</f>
        <v>0</v>
      </c>
      <c r="L111" s="144">
        <f t="shared" si="2"/>
        <v>0</v>
      </c>
      <c r="P111" s="176">
        <f t="shared" si="3"/>
        <v>0</v>
      </c>
    </row>
    <row r="112" spans="1:16" s="76" customFormat="1" x14ac:dyDescent="0.25">
      <c r="A112" s="141"/>
      <c r="B112" s="62" t="s">
        <v>1098</v>
      </c>
      <c r="C112" s="65"/>
      <c r="D112" s="65"/>
      <c r="E112" s="83"/>
      <c r="F112" s="83"/>
      <c r="G112" s="142">
        <v>0</v>
      </c>
      <c r="H112" s="78"/>
      <c r="I112" s="123"/>
      <c r="J112" s="145">
        <v>0</v>
      </c>
      <c r="K112" s="143">
        <f>IF(OR(AND($E112&gt;0,OR($E112&lt;Identification!$D$14,$E112&gt;Identification!$D$15)),AND($F112&gt;0,OR($F112&lt;Identification!$D$14,$F112&gt;Identification!$D$15))),G112,0)</f>
        <v>0</v>
      </c>
      <c r="L112" s="144">
        <f t="shared" si="2"/>
        <v>0</v>
      </c>
      <c r="P112" s="176">
        <f t="shared" si="3"/>
        <v>0</v>
      </c>
    </row>
    <row r="113" spans="1:16" s="76" customFormat="1" x14ac:dyDescent="0.25">
      <c r="A113" s="141"/>
      <c r="B113" s="62" t="s">
        <v>1099</v>
      </c>
      <c r="C113" s="65"/>
      <c r="D113" s="65"/>
      <c r="E113" s="83"/>
      <c r="F113" s="83"/>
      <c r="G113" s="142">
        <v>0</v>
      </c>
      <c r="H113" s="78"/>
      <c r="I113" s="123"/>
      <c r="J113" s="145">
        <v>0</v>
      </c>
      <c r="K113" s="143">
        <f>IF(OR(AND($E113&gt;0,OR($E113&lt;Identification!$D$14,$E113&gt;Identification!$D$15)),AND($F113&gt;0,OR($F113&lt;Identification!$D$14,$F113&gt;Identification!$D$15))),G113,0)</f>
        <v>0</v>
      </c>
      <c r="L113" s="144">
        <f t="shared" si="2"/>
        <v>0</v>
      </c>
      <c r="P113" s="176">
        <f t="shared" si="3"/>
        <v>0</v>
      </c>
    </row>
    <row r="114" spans="1:16" s="76" customFormat="1" x14ac:dyDescent="0.25">
      <c r="A114" s="141"/>
      <c r="B114" s="62" t="s">
        <v>1100</v>
      </c>
      <c r="C114" s="65"/>
      <c r="D114" s="65"/>
      <c r="E114" s="83"/>
      <c r="F114" s="83"/>
      <c r="G114" s="142">
        <v>0</v>
      </c>
      <c r="H114" s="78"/>
      <c r="I114" s="123"/>
      <c r="J114" s="145">
        <v>0</v>
      </c>
      <c r="K114" s="143">
        <f>IF(OR(AND($E114&gt;0,OR($E114&lt;Identification!$D$14,$E114&gt;Identification!$D$15)),AND($F114&gt;0,OR($F114&lt;Identification!$D$14,$F114&gt;Identification!$D$15))),G114,0)</f>
        <v>0</v>
      </c>
      <c r="L114" s="144">
        <f t="shared" si="2"/>
        <v>0</v>
      </c>
      <c r="P114" s="176">
        <f t="shared" si="3"/>
        <v>0</v>
      </c>
    </row>
    <row r="115" spans="1:16" s="76" customFormat="1" x14ac:dyDescent="0.25">
      <c r="A115" s="141"/>
      <c r="B115" s="62" t="s">
        <v>1101</v>
      </c>
      <c r="C115" s="65"/>
      <c r="D115" s="65"/>
      <c r="E115" s="83"/>
      <c r="F115" s="83"/>
      <c r="G115" s="142">
        <v>0</v>
      </c>
      <c r="H115" s="78"/>
      <c r="I115" s="123"/>
      <c r="J115" s="145">
        <v>0</v>
      </c>
      <c r="K115" s="143">
        <f>IF(OR(AND($E115&gt;0,OR($E115&lt;Identification!$D$14,$E115&gt;Identification!$D$15)),AND($F115&gt;0,OR($F115&lt;Identification!$D$14,$F115&gt;Identification!$D$15))),G115,0)</f>
        <v>0</v>
      </c>
      <c r="L115" s="144">
        <f t="shared" si="2"/>
        <v>0</v>
      </c>
      <c r="P115" s="176">
        <f t="shared" si="3"/>
        <v>0</v>
      </c>
    </row>
    <row r="116" spans="1:16" s="76" customFormat="1" x14ac:dyDescent="0.25">
      <c r="A116" s="141"/>
      <c r="B116" s="62" t="s">
        <v>1102</v>
      </c>
      <c r="C116" s="65"/>
      <c r="D116" s="65"/>
      <c r="E116" s="83"/>
      <c r="F116" s="83"/>
      <c r="G116" s="142">
        <v>0</v>
      </c>
      <c r="H116" s="78"/>
      <c r="I116" s="123"/>
      <c r="J116" s="145">
        <v>0</v>
      </c>
      <c r="K116" s="143">
        <f>IF(OR(AND($E116&gt;0,OR($E116&lt;Identification!$D$14,$E116&gt;Identification!$D$15)),AND($F116&gt;0,OR($F116&lt;Identification!$D$14,$F116&gt;Identification!$D$15))),G116,0)</f>
        <v>0</v>
      </c>
      <c r="L116" s="144">
        <f t="shared" si="2"/>
        <v>0</v>
      </c>
      <c r="P116" s="176">
        <f t="shared" si="3"/>
        <v>0</v>
      </c>
    </row>
    <row r="117" spans="1:16" s="76" customFormat="1" x14ac:dyDescent="0.25">
      <c r="A117" s="141"/>
      <c r="B117" s="62" t="s">
        <v>1103</v>
      </c>
      <c r="C117" s="65"/>
      <c r="D117" s="65"/>
      <c r="E117" s="83"/>
      <c r="F117" s="83"/>
      <c r="G117" s="142">
        <v>0</v>
      </c>
      <c r="H117" s="78"/>
      <c r="I117" s="123"/>
      <c r="J117" s="145">
        <v>0</v>
      </c>
      <c r="K117" s="143">
        <f>IF(OR(AND($E117&gt;0,OR($E117&lt;Identification!$D$14,$E117&gt;Identification!$D$15)),AND($F117&gt;0,OR($F117&lt;Identification!$D$14,$F117&gt;Identification!$D$15))),G117,0)</f>
        <v>0</v>
      </c>
      <c r="L117" s="144">
        <f t="shared" si="2"/>
        <v>0</v>
      </c>
      <c r="P117" s="176">
        <f t="shared" si="3"/>
        <v>0</v>
      </c>
    </row>
    <row r="118" spans="1:16" s="76" customFormat="1" x14ac:dyDescent="0.25">
      <c r="A118" s="141"/>
      <c r="B118" s="62" t="s">
        <v>1104</v>
      </c>
      <c r="C118" s="65"/>
      <c r="D118" s="65"/>
      <c r="E118" s="83"/>
      <c r="F118" s="83"/>
      <c r="G118" s="142">
        <v>0</v>
      </c>
      <c r="H118" s="78"/>
      <c r="I118" s="123"/>
      <c r="J118" s="145">
        <v>0</v>
      </c>
      <c r="K118" s="143">
        <f>IF(OR(AND($E118&gt;0,OR($E118&lt;Identification!$D$14,$E118&gt;Identification!$D$15)),AND($F118&gt;0,OR($F118&lt;Identification!$D$14,$F118&gt;Identification!$D$15))),G118,0)</f>
        <v>0</v>
      </c>
      <c r="L118" s="144">
        <f t="shared" si="2"/>
        <v>0</v>
      </c>
      <c r="P118" s="176">
        <f t="shared" si="3"/>
        <v>0</v>
      </c>
    </row>
    <row r="119" spans="1:16" s="76" customFormat="1" x14ac:dyDescent="0.25">
      <c r="A119" s="141"/>
      <c r="B119" s="62" t="s">
        <v>1105</v>
      </c>
      <c r="C119" s="65"/>
      <c r="D119" s="65"/>
      <c r="E119" s="83"/>
      <c r="F119" s="83"/>
      <c r="G119" s="142">
        <v>0</v>
      </c>
      <c r="H119" s="78"/>
      <c r="I119" s="123"/>
      <c r="J119" s="145">
        <v>0</v>
      </c>
      <c r="K119" s="143">
        <f>IF(OR(AND($E119&gt;0,OR($E119&lt;Identification!$D$14,$E119&gt;Identification!$D$15)),AND($F119&gt;0,OR($F119&lt;Identification!$D$14,$F119&gt;Identification!$D$15))),G119,0)</f>
        <v>0</v>
      </c>
      <c r="L119" s="144">
        <f t="shared" si="2"/>
        <v>0</v>
      </c>
      <c r="P119" s="176">
        <f t="shared" si="3"/>
        <v>0</v>
      </c>
    </row>
    <row r="120" spans="1:16" s="76" customFormat="1" x14ac:dyDescent="0.25">
      <c r="A120" s="141"/>
      <c r="B120" s="62" t="s">
        <v>1106</v>
      </c>
      <c r="C120" s="65"/>
      <c r="D120" s="65"/>
      <c r="E120" s="83"/>
      <c r="F120" s="83"/>
      <c r="G120" s="142">
        <v>0</v>
      </c>
      <c r="H120" s="78"/>
      <c r="I120" s="123"/>
      <c r="J120" s="145">
        <v>0</v>
      </c>
      <c r="K120" s="143">
        <f>IF(OR(AND($E120&gt;0,OR($E120&lt;Identification!$D$14,$E120&gt;Identification!$D$15)),AND($F120&gt;0,OR($F120&lt;Identification!$D$14,$F120&gt;Identification!$D$15))),G120,0)</f>
        <v>0</v>
      </c>
      <c r="L120" s="144">
        <f t="shared" si="2"/>
        <v>0</v>
      </c>
      <c r="P120" s="176">
        <f t="shared" si="3"/>
        <v>0</v>
      </c>
    </row>
    <row r="121" spans="1:16" s="76" customFormat="1" x14ac:dyDescent="0.25">
      <c r="A121" s="141"/>
      <c r="B121" s="62" t="s">
        <v>1107</v>
      </c>
      <c r="C121" s="65"/>
      <c r="D121" s="65"/>
      <c r="E121" s="83"/>
      <c r="F121" s="83"/>
      <c r="G121" s="142">
        <v>0</v>
      </c>
      <c r="H121" s="78"/>
      <c r="I121" s="123"/>
      <c r="J121" s="145">
        <v>0</v>
      </c>
      <c r="K121" s="143">
        <f>IF(OR(AND($E121&gt;0,OR($E121&lt;Identification!$D$14,$E121&gt;Identification!$D$15)),AND($F121&gt;0,OR($F121&lt;Identification!$D$14,$F121&gt;Identification!$D$15))),G121,0)</f>
        <v>0</v>
      </c>
      <c r="L121" s="144">
        <f t="shared" si="2"/>
        <v>0</v>
      </c>
      <c r="P121" s="176">
        <f t="shared" si="3"/>
        <v>0</v>
      </c>
    </row>
    <row r="122" spans="1:16" s="76" customFormat="1" x14ac:dyDescent="0.25">
      <c r="A122" s="141"/>
      <c r="B122" s="62" t="s">
        <v>1108</v>
      </c>
      <c r="C122" s="65"/>
      <c r="D122" s="65"/>
      <c r="E122" s="83"/>
      <c r="F122" s="83"/>
      <c r="G122" s="142">
        <v>0</v>
      </c>
      <c r="H122" s="78"/>
      <c r="I122" s="123"/>
      <c r="J122" s="145">
        <v>0</v>
      </c>
      <c r="K122" s="143">
        <f>IF(OR(AND($E122&gt;0,OR($E122&lt;Identification!$D$14,$E122&gt;Identification!$D$15)),AND($F122&gt;0,OR($F122&lt;Identification!$D$14,$F122&gt;Identification!$D$15))),G122,0)</f>
        <v>0</v>
      </c>
      <c r="L122" s="144">
        <f t="shared" si="2"/>
        <v>0</v>
      </c>
      <c r="P122" s="176">
        <f t="shared" si="3"/>
        <v>0</v>
      </c>
    </row>
    <row r="123" spans="1:16" s="76" customFormat="1" x14ac:dyDescent="0.25">
      <c r="A123" s="141"/>
      <c r="B123" s="62" t="s">
        <v>1109</v>
      </c>
      <c r="C123" s="65"/>
      <c r="D123" s="65"/>
      <c r="E123" s="83"/>
      <c r="F123" s="83"/>
      <c r="G123" s="142">
        <v>0</v>
      </c>
      <c r="H123" s="78"/>
      <c r="I123" s="123"/>
      <c r="J123" s="145">
        <v>0</v>
      </c>
      <c r="K123" s="143">
        <f>IF(OR(AND($E123&gt;0,OR($E123&lt;Identification!$D$14,$E123&gt;Identification!$D$15)),AND($F123&gt;0,OR($F123&lt;Identification!$D$14,$F123&gt;Identification!$D$15))),G123,0)</f>
        <v>0</v>
      </c>
      <c r="L123" s="144">
        <f t="shared" si="2"/>
        <v>0</v>
      </c>
      <c r="P123" s="176">
        <f t="shared" si="3"/>
        <v>0</v>
      </c>
    </row>
    <row r="124" spans="1:16" s="76" customFormat="1" x14ac:dyDescent="0.25">
      <c r="A124" s="141"/>
      <c r="B124" s="62" t="s">
        <v>1110</v>
      </c>
      <c r="C124" s="65"/>
      <c r="D124" s="65"/>
      <c r="E124" s="83"/>
      <c r="F124" s="83"/>
      <c r="G124" s="142">
        <v>0</v>
      </c>
      <c r="H124" s="78"/>
      <c r="I124" s="123"/>
      <c r="J124" s="145">
        <v>0</v>
      </c>
      <c r="K124" s="143">
        <f>IF(OR(AND($E124&gt;0,OR($E124&lt;Identification!$D$14,$E124&gt;Identification!$D$15)),AND($F124&gt;0,OR($F124&lt;Identification!$D$14,$F124&gt;Identification!$D$15))),G124,0)</f>
        <v>0</v>
      </c>
      <c r="L124" s="144">
        <f t="shared" si="2"/>
        <v>0</v>
      </c>
      <c r="P124" s="176">
        <f t="shared" si="3"/>
        <v>0</v>
      </c>
    </row>
    <row r="125" spans="1:16" s="76" customFormat="1" x14ac:dyDescent="0.25">
      <c r="A125" s="141"/>
      <c r="B125" s="62" t="s">
        <v>1111</v>
      </c>
      <c r="C125" s="65"/>
      <c r="D125" s="65"/>
      <c r="E125" s="83"/>
      <c r="F125" s="83"/>
      <c r="G125" s="142">
        <v>0</v>
      </c>
      <c r="H125" s="78"/>
      <c r="I125" s="123"/>
      <c r="J125" s="145">
        <v>0</v>
      </c>
      <c r="K125" s="143">
        <f>IF(OR(AND($E125&gt;0,OR($E125&lt;Identification!$D$14,$E125&gt;Identification!$D$15)),AND($F125&gt;0,OR($F125&lt;Identification!$D$14,$F125&gt;Identification!$D$15))),G125,0)</f>
        <v>0</v>
      </c>
      <c r="L125" s="144">
        <f t="shared" si="2"/>
        <v>0</v>
      </c>
      <c r="P125" s="176">
        <f t="shared" si="3"/>
        <v>0</v>
      </c>
    </row>
    <row r="126" spans="1:16" s="76" customFormat="1" x14ac:dyDescent="0.25">
      <c r="A126" s="141"/>
      <c r="B126" s="62" t="s">
        <v>1112</v>
      </c>
      <c r="C126" s="65"/>
      <c r="D126" s="65"/>
      <c r="E126" s="83"/>
      <c r="F126" s="83"/>
      <c r="G126" s="142">
        <v>0</v>
      </c>
      <c r="H126" s="78"/>
      <c r="I126" s="123"/>
      <c r="J126" s="145">
        <v>0</v>
      </c>
      <c r="K126" s="143">
        <f>IF(OR(AND($E126&gt;0,OR($E126&lt;Identification!$D$14,$E126&gt;Identification!$D$15)),AND($F126&gt;0,OR($F126&lt;Identification!$D$14,$F126&gt;Identification!$D$15))),G126,0)</f>
        <v>0</v>
      </c>
      <c r="L126" s="144">
        <f t="shared" si="2"/>
        <v>0</v>
      </c>
      <c r="P126" s="176">
        <f t="shared" si="3"/>
        <v>0</v>
      </c>
    </row>
    <row r="127" spans="1:16" s="76" customFormat="1" x14ac:dyDescent="0.25">
      <c r="A127" s="141"/>
      <c r="B127" s="62" t="s">
        <v>1113</v>
      </c>
      <c r="C127" s="65"/>
      <c r="D127" s="65"/>
      <c r="E127" s="83"/>
      <c r="F127" s="83"/>
      <c r="G127" s="142">
        <v>0</v>
      </c>
      <c r="H127" s="78"/>
      <c r="I127" s="123"/>
      <c r="J127" s="145">
        <v>0</v>
      </c>
      <c r="K127" s="143">
        <f>IF(OR(AND($E127&gt;0,OR($E127&lt;Identification!$D$14,$E127&gt;Identification!$D$15)),AND($F127&gt;0,OR($F127&lt;Identification!$D$14,$F127&gt;Identification!$D$15))),G127,0)</f>
        <v>0</v>
      </c>
      <c r="L127" s="144">
        <f t="shared" si="2"/>
        <v>0</v>
      </c>
      <c r="P127" s="176">
        <f t="shared" si="3"/>
        <v>0</v>
      </c>
    </row>
    <row r="128" spans="1:16" s="76" customFormat="1" x14ac:dyDescent="0.25">
      <c r="A128" s="141"/>
      <c r="B128" s="62" t="s">
        <v>1114</v>
      </c>
      <c r="C128" s="65"/>
      <c r="D128" s="65"/>
      <c r="E128" s="83"/>
      <c r="F128" s="83"/>
      <c r="G128" s="142">
        <v>0</v>
      </c>
      <c r="H128" s="78"/>
      <c r="I128" s="123"/>
      <c r="J128" s="145">
        <v>0</v>
      </c>
      <c r="K128" s="143">
        <f>IF(OR(AND($E128&gt;0,OR($E128&lt;Identification!$D$14,$E128&gt;Identification!$D$15)),AND($F128&gt;0,OR($F128&lt;Identification!$D$14,$F128&gt;Identification!$D$15))),G128,0)</f>
        <v>0</v>
      </c>
      <c r="L128" s="144">
        <f t="shared" si="2"/>
        <v>0</v>
      </c>
      <c r="P128" s="176">
        <f t="shared" si="3"/>
        <v>0</v>
      </c>
    </row>
    <row r="129" spans="1:16" s="76" customFormat="1" x14ac:dyDescent="0.25">
      <c r="A129" s="141"/>
      <c r="B129" s="62" t="s">
        <v>1115</v>
      </c>
      <c r="C129" s="65"/>
      <c r="D129" s="65"/>
      <c r="E129" s="83"/>
      <c r="F129" s="83"/>
      <c r="G129" s="142">
        <v>0</v>
      </c>
      <c r="H129" s="78"/>
      <c r="I129" s="123"/>
      <c r="J129" s="145">
        <v>0</v>
      </c>
      <c r="K129" s="143">
        <f>IF(OR(AND($E129&gt;0,OR($E129&lt;Identification!$D$14,$E129&gt;Identification!$D$15)),AND($F129&gt;0,OR($F129&lt;Identification!$D$14,$F129&gt;Identification!$D$15))),G129,0)</f>
        <v>0</v>
      </c>
      <c r="L129" s="144">
        <f t="shared" si="2"/>
        <v>0</v>
      </c>
      <c r="P129" s="176">
        <f t="shared" si="3"/>
        <v>0</v>
      </c>
    </row>
    <row r="130" spans="1:16" s="76" customFormat="1" x14ac:dyDescent="0.25">
      <c r="A130" s="141"/>
      <c r="B130" s="62" t="s">
        <v>1116</v>
      </c>
      <c r="C130" s="65"/>
      <c r="D130" s="65"/>
      <c r="E130" s="83"/>
      <c r="F130" s="83"/>
      <c r="G130" s="142">
        <v>0</v>
      </c>
      <c r="H130" s="78"/>
      <c r="I130" s="123"/>
      <c r="J130" s="145">
        <v>0</v>
      </c>
      <c r="K130" s="143">
        <f>IF(OR(AND($E130&gt;0,OR($E130&lt;Identification!$D$14,$E130&gt;Identification!$D$15)),AND($F130&gt;0,OR($F130&lt;Identification!$D$14,$F130&gt;Identification!$D$15))),G130,0)</f>
        <v>0</v>
      </c>
      <c r="L130" s="144">
        <f t="shared" si="2"/>
        <v>0</v>
      </c>
      <c r="P130" s="176">
        <f t="shared" si="3"/>
        <v>0</v>
      </c>
    </row>
    <row r="131" spans="1:16" s="76" customFormat="1" x14ac:dyDescent="0.25">
      <c r="A131" s="141"/>
      <c r="B131" s="62" t="s">
        <v>1117</v>
      </c>
      <c r="C131" s="65"/>
      <c r="D131" s="65"/>
      <c r="E131" s="83"/>
      <c r="F131" s="83"/>
      <c r="G131" s="142">
        <v>0</v>
      </c>
      <c r="H131" s="78"/>
      <c r="I131" s="123"/>
      <c r="J131" s="145">
        <v>0</v>
      </c>
      <c r="K131" s="143">
        <f>IF(OR(AND($E131&gt;0,OR($E131&lt;Identification!$D$14,$E131&gt;Identification!$D$15)),AND($F131&gt;0,OR($F131&lt;Identification!$D$14,$F131&gt;Identification!$D$15))),G131,0)</f>
        <v>0</v>
      </c>
      <c r="L131" s="144">
        <f t="shared" si="2"/>
        <v>0</v>
      </c>
      <c r="P131" s="176">
        <f t="shared" si="3"/>
        <v>0</v>
      </c>
    </row>
    <row r="132" spans="1:16" s="76" customFormat="1" x14ac:dyDescent="0.25">
      <c r="A132" s="141"/>
      <c r="B132" s="62" t="s">
        <v>1118</v>
      </c>
      <c r="C132" s="65"/>
      <c r="D132" s="65"/>
      <c r="E132" s="83"/>
      <c r="F132" s="83"/>
      <c r="G132" s="142">
        <v>0</v>
      </c>
      <c r="H132" s="78"/>
      <c r="I132" s="123"/>
      <c r="J132" s="145">
        <v>0</v>
      </c>
      <c r="K132" s="143">
        <f>IF(OR(AND($E132&gt;0,OR($E132&lt;Identification!$D$14,$E132&gt;Identification!$D$15)),AND($F132&gt;0,OR($F132&lt;Identification!$D$14,$F132&gt;Identification!$D$15))),G132,0)</f>
        <v>0</v>
      </c>
      <c r="L132" s="144">
        <f t="shared" si="2"/>
        <v>0</v>
      </c>
      <c r="P132" s="176">
        <f t="shared" si="3"/>
        <v>0</v>
      </c>
    </row>
    <row r="133" spans="1:16" s="76" customFormat="1" x14ac:dyDescent="0.25">
      <c r="A133" s="141"/>
      <c r="B133" s="62" t="s">
        <v>1119</v>
      </c>
      <c r="C133" s="65"/>
      <c r="D133" s="65"/>
      <c r="E133" s="83"/>
      <c r="F133" s="83"/>
      <c r="G133" s="142">
        <v>0</v>
      </c>
      <c r="H133" s="78"/>
      <c r="I133" s="123"/>
      <c r="J133" s="145">
        <v>0</v>
      </c>
      <c r="K133" s="143">
        <f>IF(OR(AND($E133&gt;0,OR($E133&lt;Identification!$D$14,$E133&gt;Identification!$D$15)),AND($F133&gt;0,OR($F133&lt;Identification!$D$14,$F133&gt;Identification!$D$15))),G133,0)</f>
        <v>0</v>
      </c>
      <c r="L133" s="144">
        <f t="shared" si="2"/>
        <v>0</v>
      </c>
      <c r="P133" s="176">
        <f t="shared" si="3"/>
        <v>0</v>
      </c>
    </row>
    <row r="134" spans="1:16" s="76" customFormat="1" x14ac:dyDescent="0.25">
      <c r="A134" s="141"/>
      <c r="B134" s="62" t="s">
        <v>1120</v>
      </c>
      <c r="C134" s="65"/>
      <c r="D134" s="65"/>
      <c r="E134" s="83"/>
      <c r="F134" s="83"/>
      <c r="G134" s="142">
        <v>0</v>
      </c>
      <c r="H134" s="78"/>
      <c r="I134" s="123"/>
      <c r="J134" s="145">
        <v>0</v>
      </c>
      <c r="K134" s="143">
        <f>IF(OR(AND($E134&gt;0,OR($E134&lt;Identification!$D$14,$E134&gt;Identification!$D$15)),AND($F134&gt;0,OR($F134&lt;Identification!$D$14,$F134&gt;Identification!$D$15))),G134,0)</f>
        <v>0</v>
      </c>
      <c r="L134" s="144">
        <f t="shared" si="2"/>
        <v>0</v>
      </c>
      <c r="P134" s="176">
        <f t="shared" si="3"/>
        <v>0</v>
      </c>
    </row>
    <row r="135" spans="1:16" s="76" customFormat="1" x14ac:dyDescent="0.25">
      <c r="A135" s="141"/>
      <c r="B135" s="62" t="s">
        <v>1121</v>
      </c>
      <c r="C135" s="65"/>
      <c r="D135" s="65"/>
      <c r="E135" s="83"/>
      <c r="F135" s="83"/>
      <c r="G135" s="142">
        <v>0</v>
      </c>
      <c r="H135" s="78"/>
      <c r="I135" s="123"/>
      <c r="J135" s="145">
        <v>0</v>
      </c>
      <c r="K135" s="143">
        <f>IF(OR(AND($E135&gt;0,OR($E135&lt;Identification!$D$14,$E135&gt;Identification!$D$15)),AND($F135&gt;0,OR($F135&lt;Identification!$D$14,$F135&gt;Identification!$D$15))),G135,0)</f>
        <v>0</v>
      </c>
      <c r="L135" s="144">
        <f t="shared" si="2"/>
        <v>0</v>
      </c>
      <c r="P135" s="176">
        <f t="shared" si="3"/>
        <v>0</v>
      </c>
    </row>
    <row r="136" spans="1:16" s="76" customFormat="1" x14ac:dyDescent="0.25">
      <c r="A136" s="141"/>
      <c r="B136" s="62" t="s">
        <v>1122</v>
      </c>
      <c r="C136" s="65"/>
      <c r="D136" s="65"/>
      <c r="E136" s="83"/>
      <c r="F136" s="83"/>
      <c r="G136" s="142">
        <v>0</v>
      </c>
      <c r="H136" s="78"/>
      <c r="I136" s="123"/>
      <c r="J136" s="145">
        <v>0</v>
      </c>
      <c r="K136" s="143">
        <f>IF(OR(AND($E136&gt;0,OR($E136&lt;Identification!$D$14,$E136&gt;Identification!$D$15)),AND($F136&gt;0,OR($F136&lt;Identification!$D$14,$F136&gt;Identification!$D$15))),G136,0)</f>
        <v>0</v>
      </c>
      <c r="L136" s="144">
        <f t="shared" ref="L136:L199" si="4">G136-J136-K136</f>
        <v>0</v>
      </c>
      <c r="P136" s="176">
        <f t="shared" ref="P136:P199" si="5">J136+K136</f>
        <v>0</v>
      </c>
    </row>
    <row r="137" spans="1:16" s="76" customFormat="1" x14ac:dyDescent="0.25">
      <c r="A137" s="141"/>
      <c r="B137" s="62" t="s">
        <v>1123</v>
      </c>
      <c r="C137" s="65"/>
      <c r="D137" s="65"/>
      <c r="E137" s="83"/>
      <c r="F137" s="83"/>
      <c r="G137" s="142">
        <v>0</v>
      </c>
      <c r="H137" s="78"/>
      <c r="I137" s="123"/>
      <c r="J137" s="145">
        <v>0</v>
      </c>
      <c r="K137" s="143">
        <f>IF(OR(AND($E137&gt;0,OR($E137&lt;Identification!$D$14,$E137&gt;Identification!$D$15)),AND($F137&gt;0,OR($F137&lt;Identification!$D$14,$F137&gt;Identification!$D$15))),G137,0)</f>
        <v>0</v>
      </c>
      <c r="L137" s="144">
        <f t="shared" si="4"/>
        <v>0</v>
      </c>
      <c r="P137" s="176">
        <f t="shared" si="5"/>
        <v>0</v>
      </c>
    </row>
    <row r="138" spans="1:16" s="76" customFormat="1" x14ac:dyDescent="0.25">
      <c r="A138" s="141"/>
      <c r="B138" s="62" t="s">
        <v>1124</v>
      </c>
      <c r="C138" s="65"/>
      <c r="D138" s="65"/>
      <c r="E138" s="83"/>
      <c r="F138" s="83"/>
      <c r="G138" s="142">
        <v>0</v>
      </c>
      <c r="H138" s="78"/>
      <c r="I138" s="123"/>
      <c r="J138" s="145">
        <v>0</v>
      </c>
      <c r="K138" s="143">
        <f>IF(OR(AND($E138&gt;0,OR($E138&lt;Identification!$D$14,$E138&gt;Identification!$D$15)),AND($F138&gt;0,OR($F138&lt;Identification!$D$14,$F138&gt;Identification!$D$15))),G138,0)</f>
        <v>0</v>
      </c>
      <c r="L138" s="144">
        <f t="shared" si="4"/>
        <v>0</v>
      </c>
      <c r="P138" s="176">
        <f t="shared" si="5"/>
        <v>0</v>
      </c>
    </row>
    <row r="139" spans="1:16" s="76" customFormat="1" x14ac:dyDescent="0.25">
      <c r="A139" s="141"/>
      <c r="B139" s="62" t="s">
        <v>1125</v>
      </c>
      <c r="C139" s="65"/>
      <c r="D139" s="65"/>
      <c r="E139" s="83"/>
      <c r="F139" s="83"/>
      <c r="G139" s="142">
        <v>0</v>
      </c>
      <c r="H139" s="78"/>
      <c r="I139" s="123"/>
      <c r="J139" s="145">
        <v>0</v>
      </c>
      <c r="K139" s="143">
        <f>IF(OR(AND($E139&gt;0,OR($E139&lt;Identification!$D$14,$E139&gt;Identification!$D$15)),AND($F139&gt;0,OR($F139&lt;Identification!$D$14,$F139&gt;Identification!$D$15))),G139,0)</f>
        <v>0</v>
      </c>
      <c r="L139" s="144">
        <f t="shared" si="4"/>
        <v>0</v>
      </c>
      <c r="P139" s="176">
        <f t="shared" si="5"/>
        <v>0</v>
      </c>
    </row>
    <row r="140" spans="1:16" s="76" customFormat="1" x14ac:dyDescent="0.25">
      <c r="A140" s="141"/>
      <c r="B140" s="62" t="s">
        <v>1126</v>
      </c>
      <c r="C140" s="65"/>
      <c r="D140" s="65"/>
      <c r="E140" s="83"/>
      <c r="F140" s="83"/>
      <c r="G140" s="142">
        <v>0</v>
      </c>
      <c r="H140" s="78"/>
      <c r="I140" s="123"/>
      <c r="J140" s="145">
        <v>0</v>
      </c>
      <c r="K140" s="143">
        <f>IF(OR(AND($E140&gt;0,OR($E140&lt;Identification!$D$14,$E140&gt;Identification!$D$15)),AND($F140&gt;0,OR($F140&lt;Identification!$D$14,$F140&gt;Identification!$D$15))),G140,0)</f>
        <v>0</v>
      </c>
      <c r="L140" s="144">
        <f t="shared" si="4"/>
        <v>0</v>
      </c>
      <c r="P140" s="176">
        <f t="shared" si="5"/>
        <v>0</v>
      </c>
    </row>
    <row r="141" spans="1:16" s="76" customFormat="1" x14ac:dyDescent="0.25">
      <c r="A141" s="141"/>
      <c r="B141" s="62" t="s">
        <v>1127</v>
      </c>
      <c r="C141" s="65"/>
      <c r="D141" s="65"/>
      <c r="E141" s="83"/>
      <c r="F141" s="83"/>
      <c r="G141" s="142">
        <v>0</v>
      </c>
      <c r="H141" s="78"/>
      <c r="I141" s="123"/>
      <c r="J141" s="145">
        <v>0</v>
      </c>
      <c r="K141" s="143">
        <f>IF(OR(AND($E141&gt;0,OR($E141&lt;Identification!$D$14,$E141&gt;Identification!$D$15)),AND($F141&gt;0,OR($F141&lt;Identification!$D$14,$F141&gt;Identification!$D$15))),G141,0)</f>
        <v>0</v>
      </c>
      <c r="L141" s="144">
        <f t="shared" si="4"/>
        <v>0</v>
      </c>
      <c r="P141" s="176">
        <f t="shared" si="5"/>
        <v>0</v>
      </c>
    </row>
    <row r="142" spans="1:16" s="76" customFormat="1" x14ac:dyDescent="0.25">
      <c r="A142" s="141"/>
      <c r="B142" s="62" t="s">
        <v>1128</v>
      </c>
      <c r="C142" s="65"/>
      <c r="D142" s="65"/>
      <c r="E142" s="83"/>
      <c r="F142" s="83"/>
      <c r="G142" s="142">
        <v>0</v>
      </c>
      <c r="H142" s="78"/>
      <c r="I142" s="123"/>
      <c r="J142" s="145">
        <v>0</v>
      </c>
      <c r="K142" s="143">
        <f>IF(OR(AND($E142&gt;0,OR($E142&lt;Identification!$D$14,$E142&gt;Identification!$D$15)),AND($F142&gt;0,OR($F142&lt;Identification!$D$14,$F142&gt;Identification!$D$15))),G142,0)</f>
        <v>0</v>
      </c>
      <c r="L142" s="144">
        <f t="shared" si="4"/>
        <v>0</v>
      </c>
      <c r="P142" s="176">
        <f t="shared" si="5"/>
        <v>0</v>
      </c>
    </row>
    <row r="143" spans="1:16" s="76" customFormat="1" x14ac:dyDescent="0.25">
      <c r="A143" s="141"/>
      <c r="B143" s="62" t="s">
        <v>1129</v>
      </c>
      <c r="C143" s="65"/>
      <c r="D143" s="65"/>
      <c r="E143" s="83"/>
      <c r="F143" s="83"/>
      <c r="G143" s="142">
        <v>0</v>
      </c>
      <c r="H143" s="78"/>
      <c r="I143" s="123"/>
      <c r="J143" s="145">
        <v>0</v>
      </c>
      <c r="K143" s="143">
        <f>IF(OR(AND($E143&gt;0,OR($E143&lt;Identification!$D$14,$E143&gt;Identification!$D$15)),AND($F143&gt;0,OR($F143&lt;Identification!$D$14,$F143&gt;Identification!$D$15))),G143,0)</f>
        <v>0</v>
      </c>
      <c r="L143" s="144">
        <f t="shared" si="4"/>
        <v>0</v>
      </c>
      <c r="P143" s="176">
        <f t="shared" si="5"/>
        <v>0</v>
      </c>
    </row>
    <row r="144" spans="1:16" s="76" customFormat="1" x14ac:dyDescent="0.25">
      <c r="A144" s="141"/>
      <c r="B144" s="62" t="s">
        <v>1130</v>
      </c>
      <c r="C144" s="65"/>
      <c r="D144" s="65"/>
      <c r="E144" s="83"/>
      <c r="F144" s="83"/>
      <c r="G144" s="142">
        <v>0</v>
      </c>
      <c r="H144" s="78"/>
      <c r="I144" s="123"/>
      <c r="J144" s="145">
        <v>0</v>
      </c>
      <c r="K144" s="143">
        <f>IF(OR(AND($E144&gt;0,OR($E144&lt;Identification!$D$14,$E144&gt;Identification!$D$15)),AND($F144&gt;0,OR($F144&lt;Identification!$D$14,$F144&gt;Identification!$D$15))),G144,0)</f>
        <v>0</v>
      </c>
      <c r="L144" s="144">
        <f t="shared" si="4"/>
        <v>0</v>
      </c>
      <c r="P144" s="176">
        <f t="shared" si="5"/>
        <v>0</v>
      </c>
    </row>
    <row r="145" spans="1:16" s="76" customFormat="1" x14ac:dyDescent="0.25">
      <c r="A145" s="141"/>
      <c r="B145" s="62" t="s">
        <v>1131</v>
      </c>
      <c r="C145" s="65"/>
      <c r="D145" s="65"/>
      <c r="E145" s="83"/>
      <c r="F145" s="83"/>
      <c r="G145" s="142">
        <v>0</v>
      </c>
      <c r="H145" s="78"/>
      <c r="I145" s="123"/>
      <c r="J145" s="145">
        <v>0</v>
      </c>
      <c r="K145" s="143">
        <f>IF(OR(AND($E145&gt;0,OR($E145&lt;Identification!$D$14,$E145&gt;Identification!$D$15)),AND($F145&gt;0,OR($F145&lt;Identification!$D$14,$F145&gt;Identification!$D$15))),G145,0)</f>
        <v>0</v>
      </c>
      <c r="L145" s="144">
        <f t="shared" si="4"/>
        <v>0</v>
      </c>
      <c r="P145" s="176">
        <f t="shared" si="5"/>
        <v>0</v>
      </c>
    </row>
    <row r="146" spans="1:16" s="76" customFormat="1" x14ac:dyDescent="0.25">
      <c r="A146" s="141"/>
      <c r="B146" s="62" t="s">
        <v>1132</v>
      </c>
      <c r="C146" s="65"/>
      <c r="D146" s="65"/>
      <c r="E146" s="83"/>
      <c r="F146" s="83"/>
      <c r="G146" s="142">
        <v>0</v>
      </c>
      <c r="H146" s="78"/>
      <c r="I146" s="123"/>
      <c r="J146" s="145">
        <v>0</v>
      </c>
      <c r="K146" s="143">
        <f>IF(OR(AND($E146&gt;0,OR($E146&lt;Identification!$D$14,$E146&gt;Identification!$D$15)),AND($F146&gt;0,OR($F146&lt;Identification!$D$14,$F146&gt;Identification!$D$15))),G146,0)</f>
        <v>0</v>
      </c>
      <c r="L146" s="144">
        <f t="shared" si="4"/>
        <v>0</v>
      </c>
      <c r="P146" s="176">
        <f t="shared" si="5"/>
        <v>0</v>
      </c>
    </row>
    <row r="147" spans="1:16" s="76" customFormat="1" x14ac:dyDescent="0.25">
      <c r="A147" s="141"/>
      <c r="B147" s="62" t="s">
        <v>1133</v>
      </c>
      <c r="C147" s="65"/>
      <c r="D147" s="65"/>
      <c r="E147" s="83"/>
      <c r="F147" s="83"/>
      <c r="G147" s="142">
        <v>0</v>
      </c>
      <c r="H147" s="78"/>
      <c r="I147" s="123"/>
      <c r="J147" s="145">
        <v>0</v>
      </c>
      <c r="K147" s="143">
        <f>IF(OR(AND($E147&gt;0,OR($E147&lt;Identification!$D$14,$E147&gt;Identification!$D$15)),AND($F147&gt;0,OR($F147&lt;Identification!$D$14,$F147&gt;Identification!$D$15))),G147,0)</f>
        <v>0</v>
      </c>
      <c r="L147" s="144">
        <f t="shared" si="4"/>
        <v>0</v>
      </c>
      <c r="P147" s="176">
        <f t="shared" si="5"/>
        <v>0</v>
      </c>
    </row>
    <row r="148" spans="1:16" s="76" customFormat="1" x14ac:dyDescent="0.25">
      <c r="A148" s="141"/>
      <c r="B148" s="62" t="s">
        <v>1134</v>
      </c>
      <c r="C148" s="65"/>
      <c r="D148" s="65"/>
      <c r="E148" s="83"/>
      <c r="F148" s="83"/>
      <c r="G148" s="142">
        <v>0</v>
      </c>
      <c r="H148" s="78"/>
      <c r="I148" s="123"/>
      <c r="J148" s="145">
        <v>0</v>
      </c>
      <c r="K148" s="143">
        <f>IF(OR(AND($E148&gt;0,OR($E148&lt;Identification!$D$14,$E148&gt;Identification!$D$15)),AND($F148&gt;0,OR($F148&lt;Identification!$D$14,$F148&gt;Identification!$D$15))),G148,0)</f>
        <v>0</v>
      </c>
      <c r="L148" s="144">
        <f t="shared" si="4"/>
        <v>0</v>
      </c>
      <c r="P148" s="176">
        <f t="shared" si="5"/>
        <v>0</v>
      </c>
    </row>
    <row r="149" spans="1:16" s="76" customFormat="1" x14ac:dyDescent="0.25">
      <c r="A149" s="141"/>
      <c r="B149" s="62" t="s">
        <v>1135</v>
      </c>
      <c r="C149" s="65"/>
      <c r="D149" s="65"/>
      <c r="E149" s="83"/>
      <c r="F149" s="83"/>
      <c r="G149" s="142">
        <v>0</v>
      </c>
      <c r="H149" s="78"/>
      <c r="I149" s="123"/>
      <c r="J149" s="145">
        <v>0</v>
      </c>
      <c r="K149" s="143">
        <f>IF(OR(AND($E149&gt;0,OR($E149&lt;Identification!$D$14,$E149&gt;Identification!$D$15)),AND($F149&gt;0,OR($F149&lt;Identification!$D$14,$F149&gt;Identification!$D$15))),G149,0)</f>
        <v>0</v>
      </c>
      <c r="L149" s="144">
        <f t="shared" si="4"/>
        <v>0</v>
      </c>
      <c r="P149" s="176">
        <f t="shared" si="5"/>
        <v>0</v>
      </c>
    </row>
    <row r="150" spans="1:16" s="76" customFormat="1" x14ac:dyDescent="0.25">
      <c r="A150" s="141"/>
      <c r="B150" s="62" t="s">
        <v>1136</v>
      </c>
      <c r="C150" s="65"/>
      <c r="D150" s="65"/>
      <c r="E150" s="83"/>
      <c r="F150" s="83"/>
      <c r="G150" s="142">
        <v>0</v>
      </c>
      <c r="H150" s="78"/>
      <c r="I150" s="123"/>
      <c r="J150" s="145">
        <v>0</v>
      </c>
      <c r="K150" s="143">
        <f>IF(OR(AND($E150&gt;0,OR($E150&lt;Identification!$D$14,$E150&gt;Identification!$D$15)),AND($F150&gt;0,OR($F150&lt;Identification!$D$14,$F150&gt;Identification!$D$15))),G150,0)</f>
        <v>0</v>
      </c>
      <c r="L150" s="144">
        <f t="shared" si="4"/>
        <v>0</v>
      </c>
      <c r="P150" s="176">
        <f t="shared" si="5"/>
        <v>0</v>
      </c>
    </row>
    <row r="151" spans="1:16" s="76" customFormat="1" x14ac:dyDescent="0.25">
      <c r="A151" s="141"/>
      <c r="B151" s="62" t="s">
        <v>1137</v>
      </c>
      <c r="C151" s="65"/>
      <c r="D151" s="65"/>
      <c r="E151" s="83"/>
      <c r="F151" s="83"/>
      <c r="G151" s="142">
        <v>0</v>
      </c>
      <c r="H151" s="78"/>
      <c r="I151" s="123"/>
      <c r="J151" s="145">
        <v>0</v>
      </c>
      <c r="K151" s="143">
        <f>IF(OR(AND($E151&gt;0,OR($E151&lt;Identification!$D$14,$E151&gt;Identification!$D$15)),AND($F151&gt;0,OR($F151&lt;Identification!$D$14,$F151&gt;Identification!$D$15))),G151,0)</f>
        <v>0</v>
      </c>
      <c r="L151" s="144">
        <f t="shared" si="4"/>
        <v>0</v>
      </c>
      <c r="P151" s="176">
        <f t="shared" si="5"/>
        <v>0</v>
      </c>
    </row>
    <row r="152" spans="1:16" s="76" customFormat="1" x14ac:dyDescent="0.25">
      <c r="A152" s="141"/>
      <c r="B152" s="62" t="s">
        <v>1138</v>
      </c>
      <c r="C152" s="65"/>
      <c r="D152" s="65"/>
      <c r="E152" s="83"/>
      <c r="F152" s="83"/>
      <c r="G152" s="142">
        <v>0</v>
      </c>
      <c r="H152" s="78"/>
      <c r="I152" s="123"/>
      <c r="J152" s="145">
        <v>0</v>
      </c>
      <c r="K152" s="143">
        <f>IF(OR(AND($E152&gt;0,OR($E152&lt;Identification!$D$14,$E152&gt;Identification!$D$15)),AND($F152&gt;0,OR($F152&lt;Identification!$D$14,$F152&gt;Identification!$D$15))),G152,0)</f>
        <v>0</v>
      </c>
      <c r="L152" s="144">
        <f t="shared" si="4"/>
        <v>0</v>
      </c>
      <c r="P152" s="176">
        <f t="shared" si="5"/>
        <v>0</v>
      </c>
    </row>
    <row r="153" spans="1:16" s="76" customFormat="1" x14ac:dyDescent="0.25">
      <c r="A153" s="141"/>
      <c r="B153" s="62" t="s">
        <v>1139</v>
      </c>
      <c r="C153" s="65"/>
      <c r="D153" s="65"/>
      <c r="E153" s="83"/>
      <c r="F153" s="83"/>
      <c r="G153" s="142">
        <v>0</v>
      </c>
      <c r="H153" s="78"/>
      <c r="I153" s="123"/>
      <c r="J153" s="145">
        <v>0</v>
      </c>
      <c r="K153" s="143">
        <f>IF(OR(AND($E153&gt;0,OR($E153&lt;Identification!$D$14,$E153&gt;Identification!$D$15)),AND($F153&gt;0,OR($F153&lt;Identification!$D$14,$F153&gt;Identification!$D$15))),G153,0)</f>
        <v>0</v>
      </c>
      <c r="L153" s="144">
        <f t="shared" si="4"/>
        <v>0</v>
      </c>
      <c r="P153" s="176">
        <f t="shared" si="5"/>
        <v>0</v>
      </c>
    </row>
    <row r="154" spans="1:16" s="76" customFormat="1" x14ac:dyDescent="0.25">
      <c r="A154" s="141"/>
      <c r="B154" s="62" t="s">
        <v>1140</v>
      </c>
      <c r="C154" s="65"/>
      <c r="D154" s="65"/>
      <c r="E154" s="83"/>
      <c r="F154" s="83"/>
      <c r="G154" s="142">
        <v>0</v>
      </c>
      <c r="H154" s="78"/>
      <c r="I154" s="123"/>
      <c r="J154" s="145">
        <v>0</v>
      </c>
      <c r="K154" s="143">
        <f>IF(OR(AND($E154&gt;0,OR($E154&lt;Identification!$D$14,$E154&gt;Identification!$D$15)),AND($F154&gt;0,OR($F154&lt;Identification!$D$14,$F154&gt;Identification!$D$15))),G154,0)</f>
        <v>0</v>
      </c>
      <c r="L154" s="144">
        <f t="shared" si="4"/>
        <v>0</v>
      </c>
      <c r="P154" s="176">
        <f t="shared" si="5"/>
        <v>0</v>
      </c>
    </row>
    <row r="155" spans="1:16" s="76" customFormat="1" x14ac:dyDescent="0.25">
      <c r="A155" s="141"/>
      <c r="B155" s="62" t="s">
        <v>1141</v>
      </c>
      <c r="C155" s="65"/>
      <c r="D155" s="65"/>
      <c r="E155" s="83"/>
      <c r="F155" s="83"/>
      <c r="G155" s="142">
        <v>0</v>
      </c>
      <c r="H155" s="78"/>
      <c r="I155" s="123"/>
      <c r="J155" s="145">
        <v>0</v>
      </c>
      <c r="K155" s="143">
        <f>IF(OR(AND($E155&gt;0,OR($E155&lt;Identification!$D$14,$E155&gt;Identification!$D$15)),AND($F155&gt;0,OR($F155&lt;Identification!$D$14,$F155&gt;Identification!$D$15))),G155,0)</f>
        <v>0</v>
      </c>
      <c r="L155" s="144">
        <f t="shared" si="4"/>
        <v>0</v>
      </c>
      <c r="P155" s="176">
        <f t="shared" si="5"/>
        <v>0</v>
      </c>
    </row>
    <row r="156" spans="1:16" s="76" customFormat="1" x14ac:dyDescent="0.25">
      <c r="A156" s="141"/>
      <c r="B156" s="62" t="s">
        <v>1142</v>
      </c>
      <c r="C156" s="65"/>
      <c r="D156" s="65"/>
      <c r="E156" s="83"/>
      <c r="F156" s="83"/>
      <c r="G156" s="142">
        <v>0</v>
      </c>
      <c r="H156" s="78"/>
      <c r="I156" s="123"/>
      <c r="J156" s="145">
        <v>0</v>
      </c>
      <c r="K156" s="143">
        <f>IF(OR(AND($E156&gt;0,OR($E156&lt;Identification!$D$14,$E156&gt;Identification!$D$15)),AND($F156&gt;0,OR($F156&lt;Identification!$D$14,$F156&gt;Identification!$D$15))),G156,0)</f>
        <v>0</v>
      </c>
      <c r="L156" s="144">
        <f t="shared" si="4"/>
        <v>0</v>
      </c>
      <c r="P156" s="176">
        <f t="shared" si="5"/>
        <v>0</v>
      </c>
    </row>
    <row r="157" spans="1:16" s="76" customFormat="1" x14ac:dyDescent="0.25">
      <c r="A157" s="141"/>
      <c r="B157" s="62" t="s">
        <v>1143</v>
      </c>
      <c r="C157" s="65"/>
      <c r="D157" s="65"/>
      <c r="E157" s="83"/>
      <c r="F157" s="83"/>
      <c r="G157" s="142">
        <v>0</v>
      </c>
      <c r="H157" s="78"/>
      <c r="I157" s="123"/>
      <c r="J157" s="145">
        <v>0</v>
      </c>
      <c r="K157" s="143">
        <f>IF(OR(AND($E157&gt;0,OR($E157&lt;Identification!$D$14,$E157&gt;Identification!$D$15)),AND($F157&gt;0,OR($F157&lt;Identification!$D$14,$F157&gt;Identification!$D$15))),G157,0)</f>
        <v>0</v>
      </c>
      <c r="L157" s="144">
        <f t="shared" si="4"/>
        <v>0</v>
      </c>
      <c r="P157" s="176">
        <f t="shared" si="5"/>
        <v>0</v>
      </c>
    </row>
    <row r="158" spans="1:16" s="76" customFormat="1" x14ac:dyDescent="0.25">
      <c r="A158" s="141"/>
      <c r="B158" s="62" t="s">
        <v>1144</v>
      </c>
      <c r="C158" s="65"/>
      <c r="D158" s="65"/>
      <c r="E158" s="83"/>
      <c r="F158" s="83"/>
      <c r="G158" s="142">
        <v>0</v>
      </c>
      <c r="H158" s="78"/>
      <c r="I158" s="123"/>
      <c r="J158" s="145">
        <v>0</v>
      </c>
      <c r="K158" s="143">
        <f>IF(OR(AND($E158&gt;0,OR($E158&lt;Identification!$D$14,$E158&gt;Identification!$D$15)),AND($F158&gt;0,OR($F158&lt;Identification!$D$14,$F158&gt;Identification!$D$15))),G158,0)</f>
        <v>0</v>
      </c>
      <c r="L158" s="144">
        <f t="shared" si="4"/>
        <v>0</v>
      </c>
      <c r="P158" s="176">
        <f t="shared" si="5"/>
        <v>0</v>
      </c>
    </row>
    <row r="159" spans="1:16" s="76" customFormat="1" x14ac:dyDescent="0.25">
      <c r="A159" s="141"/>
      <c r="B159" s="62" t="s">
        <v>1145</v>
      </c>
      <c r="C159" s="65"/>
      <c r="D159" s="65"/>
      <c r="E159" s="83"/>
      <c r="F159" s="83"/>
      <c r="G159" s="142">
        <v>0</v>
      </c>
      <c r="H159" s="78"/>
      <c r="I159" s="123"/>
      <c r="J159" s="145">
        <v>0</v>
      </c>
      <c r="K159" s="143">
        <f>IF(OR(AND($E159&gt;0,OR($E159&lt;Identification!$D$14,$E159&gt;Identification!$D$15)),AND($F159&gt;0,OR($F159&lt;Identification!$D$14,$F159&gt;Identification!$D$15))),G159,0)</f>
        <v>0</v>
      </c>
      <c r="L159" s="144">
        <f t="shared" si="4"/>
        <v>0</v>
      </c>
      <c r="P159" s="176">
        <f t="shared" si="5"/>
        <v>0</v>
      </c>
    </row>
    <row r="160" spans="1:16" s="76" customFormat="1" x14ac:dyDescent="0.25">
      <c r="A160" s="141"/>
      <c r="B160" s="62" t="s">
        <v>1146</v>
      </c>
      <c r="C160" s="65"/>
      <c r="D160" s="65"/>
      <c r="E160" s="83"/>
      <c r="F160" s="83"/>
      <c r="G160" s="142">
        <v>0</v>
      </c>
      <c r="H160" s="78"/>
      <c r="I160" s="123"/>
      <c r="J160" s="145">
        <v>0</v>
      </c>
      <c r="K160" s="143">
        <f>IF(OR(AND($E160&gt;0,OR($E160&lt;Identification!$D$14,$E160&gt;Identification!$D$15)),AND($F160&gt;0,OR($F160&lt;Identification!$D$14,$F160&gt;Identification!$D$15))),G160,0)</f>
        <v>0</v>
      </c>
      <c r="L160" s="144">
        <f t="shared" si="4"/>
        <v>0</v>
      </c>
      <c r="P160" s="176">
        <f t="shared" si="5"/>
        <v>0</v>
      </c>
    </row>
    <row r="161" spans="1:16" s="76" customFormat="1" x14ac:dyDescent="0.25">
      <c r="A161" s="141"/>
      <c r="B161" s="62" t="s">
        <v>1147</v>
      </c>
      <c r="C161" s="65"/>
      <c r="D161" s="65"/>
      <c r="E161" s="83"/>
      <c r="F161" s="83"/>
      <c r="G161" s="142">
        <v>0</v>
      </c>
      <c r="H161" s="78"/>
      <c r="I161" s="123"/>
      <c r="J161" s="145">
        <v>0</v>
      </c>
      <c r="K161" s="143">
        <f>IF(OR(AND($E161&gt;0,OR($E161&lt;Identification!$D$14,$E161&gt;Identification!$D$15)),AND($F161&gt;0,OR($F161&lt;Identification!$D$14,$F161&gt;Identification!$D$15))),G161,0)</f>
        <v>0</v>
      </c>
      <c r="L161" s="144">
        <f t="shared" si="4"/>
        <v>0</v>
      </c>
      <c r="P161" s="176">
        <f t="shared" si="5"/>
        <v>0</v>
      </c>
    </row>
    <row r="162" spans="1:16" s="76" customFormat="1" x14ac:dyDescent="0.25">
      <c r="A162" s="141"/>
      <c r="B162" s="62" t="s">
        <v>1148</v>
      </c>
      <c r="C162" s="65"/>
      <c r="D162" s="65"/>
      <c r="E162" s="83"/>
      <c r="F162" s="83"/>
      <c r="G162" s="142">
        <v>0</v>
      </c>
      <c r="H162" s="78"/>
      <c r="I162" s="123"/>
      <c r="J162" s="145">
        <v>0</v>
      </c>
      <c r="K162" s="143">
        <f>IF(OR(AND($E162&gt;0,OR($E162&lt;Identification!$D$14,$E162&gt;Identification!$D$15)),AND($F162&gt;0,OR($F162&lt;Identification!$D$14,$F162&gt;Identification!$D$15))),G162,0)</f>
        <v>0</v>
      </c>
      <c r="L162" s="144">
        <f t="shared" si="4"/>
        <v>0</v>
      </c>
      <c r="P162" s="176">
        <f t="shared" si="5"/>
        <v>0</v>
      </c>
    </row>
    <row r="163" spans="1:16" s="76" customFormat="1" x14ac:dyDescent="0.25">
      <c r="A163" s="141"/>
      <c r="B163" s="62" t="s">
        <v>1149</v>
      </c>
      <c r="C163" s="65"/>
      <c r="D163" s="65"/>
      <c r="E163" s="83"/>
      <c r="F163" s="83"/>
      <c r="G163" s="142">
        <v>0</v>
      </c>
      <c r="H163" s="78"/>
      <c r="I163" s="123"/>
      <c r="J163" s="145">
        <v>0</v>
      </c>
      <c r="K163" s="143">
        <f>IF(OR(AND($E163&gt;0,OR($E163&lt;Identification!$D$14,$E163&gt;Identification!$D$15)),AND($F163&gt;0,OR($F163&lt;Identification!$D$14,$F163&gt;Identification!$D$15))),G163,0)</f>
        <v>0</v>
      </c>
      <c r="L163" s="144">
        <f t="shared" si="4"/>
        <v>0</v>
      </c>
      <c r="P163" s="176">
        <f t="shared" si="5"/>
        <v>0</v>
      </c>
    </row>
    <row r="164" spans="1:16" s="76" customFormat="1" x14ac:dyDescent="0.25">
      <c r="A164" s="141"/>
      <c r="B164" s="62" t="s">
        <v>1150</v>
      </c>
      <c r="C164" s="65"/>
      <c r="D164" s="65"/>
      <c r="E164" s="83"/>
      <c r="F164" s="83"/>
      <c r="G164" s="142">
        <v>0</v>
      </c>
      <c r="H164" s="78"/>
      <c r="I164" s="123"/>
      <c r="J164" s="145">
        <v>0</v>
      </c>
      <c r="K164" s="143">
        <f>IF(OR(AND($E164&gt;0,OR($E164&lt;Identification!$D$14,$E164&gt;Identification!$D$15)),AND($F164&gt;0,OR($F164&lt;Identification!$D$14,$F164&gt;Identification!$D$15))),G164,0)</f>
        <v>0</v>
      </c>
      <c r="L164" s="144">
        <f t="shared" si="4"/>
        <v>0</v>
      </c>
      <c r="P164" s="176">
        <f t="shared" si="5"/>
        <v>0</v>
      </c>
    </row>
    <row r="165" spans="1:16" s="76" customFormat="1" x14ac:dyDescent="0.25">
      <c r="A165" s="141"/>
      <c r="B165" s="62" t="s">
        <v>1151</v>
      </c>
      <c r="C165" s="65"/>
      <c r="D165" s="65"/>
      <c r="E165" s="83"/>
      <c r="F165" s="83"/>
      <c r="G165" s="142">
        <v>0</v>
      </c>
      <c r="H165" s="78"/>
      <c r="I165" s="123"/>
      <c r="J165" s="145">
        <v>0</v>
      </c>
      <c r="K165" s="143">
        <f>IF(OR(AND($E165&gt;0,OR($E165&lt;Identification!$D$14,$E165&gt;Identification!$D$15)),AND($F165&gt;0,OR($F165&lt;Identification!$D$14,$F165&gt;Identification!$D$15))),G165,0)</f>
        <v>0</v>
      </c>
      <c r="L165" s="144">
        <f t="shared" si="4"/>
        <v>0</v>
      </c>
      <c r="P165" s="176">
        <f t="shared" si="5"/>
        <v>0</v>
      </c>
    </row>
    <row r="166" spans="1:16" s="76" customFormat="1" x14ac:dyDescent="0.25">
      <c r="A166" s="141"/>
      <c r="B166" s="62" t="s">
        <v>1152</v>
      </c>
      <c r="C166" s="65"/>
      <c r="D166" s="65"/>
      <c r="E166" s="83"/>
      <c r="F166" s="83"/>
      <c r="G166" s="142">
        <v>0</v>
      </c>
      <c r="H166" s="78"/>
      <c r="I166" s="123"/>
      <c r="J166" s="145">
        <v>0</v>
      </c>
      <c r="K166" s="143">
        <f>IF(OR(AND($E166&gt;0,OR($E166&lt;Identification!$D$14,$E166&gt;Identification!$D$15)),AND($F166&gt;0,OR($F166&lt;Identification!$D$14,$F166&gt;Identification!$D$15))),G166,0)</f>
        <v>0</v>
      </c>
      <c r="L166" s="144">
        <f t="shared" si="4"/>
        <v>0</v>
      </c>
      <c r="P166" s="176">
        <f t="shared" si="5"/>
        <v>0</v>
      </c>
    </row>
    <row r="167" spans="1:16" s="76" customFormat="1" x14ac:dyDescent="0.25">
      <c r="A167" s="141"/>
      <c r="B167" s="62" t="s">
        <v>1153</v>
      </c>
      <c r="C167" s="65"/>
      <c r="D167" s="65"/>
      <c r="E167" s="83"/>
      <c r="F167" s="83"/>
      <c r="G167" s="142">
        <v>0</v>
      </c>
      <c r="H167" s="78"/>
      <c r="I167" s="123"/>
      <c r="J167" s="145">
        <v>0</v>
      </c>
      <c r="K167" s="143">
        <f>IF(OR(AND($E167&gt;0,OR($E167&lt;Identification!$D$14,$E167&gt;Identification!$D$15)),AND($F167&gt;0,OR($F167&lt;Identification!$D$14,$F167&gt;Identification!$D$15))),G167,0)</f>
        <v>0</v>
      </c>
      <c r="L167" s="144">
        <f t="shared" si="4"/>
        <v>0</v>
      </c>
      <c r="P167" s="176">
        <f t="shared" si="5"/>
        <v>0</v>
      </c>
    </row>
    <row r="168" spans="1:16" s="76" customFormat="1" x14ac:dyDescent="0.25">
      <c r="A168" s="141"/>
      <c r="B168" s="62" t="s">
        <v>1154</v>
      </c>
      <c r="C168" s="65"/>
      <c r="D168" s="65"/>
      <c r="E168" s="83"/>
      <c r="F168" s="83"/>
      <c r="G168" s="142">
        <v>0</v>
      </c>
      <c r="H168" s="78"/>
      <c r="I168" s="123"/>
      <c r="J168" s="145">
        <v>0</v>
      </c>
      <c r="K168" s="143">
        <f>IF(OR(AND($E168&gt;0,OR($E168&lt;Identification!$D$14,$E168&gt;Identification!$D$15)),AND($F168&gt;0,OR($F168&lt;Identification!$D$14,$F168&gt;Identification!$D$15))),G168,0)</f>
        <v>0</v>
      </c>
      <c r="L168" s="144">
        <f t="shared" si="4"/>
        <v>0</v>
      </c>
      <c r="P168" s="176">
        <f t="shared" si="5"/>
        <v>0</v>
      </c>
    </row>
    <row r="169" spans="1:16" s="76" customFormat="1" x14ac:dyDescent="0.25">
      <c r="A169" s="141"/>
      <c r="B169" s="62" t="s">
        <v>1155</v>
      </c>
      <c r="C169" s="65"/>
      <c r="D169" s="65"/>
      <c r="E169" s="83"/>
      <c r="F169" s="83"/>
      <c r="G169" s="142">
        <v>0</v>
      </c>
      <c r="H169" s="78"/>
      <c r="I169" s="123"/>
      <c r="J169" s="145">
        <v>0</v>
      </c>
      <c r="K169" s="143">
        <f>IF(OR(AND($E169&gt;0,OR($E169&lt;Identification!$D$14,$E169&gt;Identification!$D$15)),AND($F169&gt;0,OR($F169&lt;Identification!$D$14,$F169&gt;Identification!$D$15))),G169,0)</f>
        <v>0</v>
      </c>
      <c r="L169" s="144">
        <f t="shared" si="4"/>
        <v>0</v>
      </c>
      <c r="P169" s="176">
        <f t="shared" si="5"/>
        <v>0</v>
      </c>
    </row>
    <row r="170" spans="1:16" s="76" customFormat="1" x14ac:dyDescent="0.25">
      <c r="A170" s="141"/>
      <c r="B170" s="62" t="s">
        <v>1156</v>
      </c>
      <c r="C170" s="65"/>
      <c r="D170" s="65"/>
      <c r="E170" s="83"/>
      <c r="F170" s="83"/>
      <c r="G170" s="142">
        <v>0</v>
      </c>
      <c r="H170" s="78"/>
      <c r="I170" s="123"/>
      <c r="J170" s="145">
        <v>0</v>
      </c>
      <c r="K170" s="143">
        <f>IF(OR(AND($E170&gt;0,OR($E170&lt;Identification!$D$14,$E170&gt;Identification!$D$15)),AND($F170&gt;0,OR($F170&lt;Identification!$D$14,$F170&gt;Identification!$D$15))),G170,0)</f>
        <v>0</v>
      </c>
      <c r="L170" s="144">
        <f t="shared" si="4"/>
        <v>0</v>
      </c>
      <c r="P170" s="176">
        <f t="shared" si="5"/>
        <v>0</v>
      </c>
    </row>
    <row r="171" spans="1:16" s="76" customFormat="1" x14ac:dyDescent="0.25">
      <c r="A171" s="141"/>
      <c r="B171" s="62" t="s">
        <v>1157</v>
      </c>
      <c r="C171" s="65"/>
      <c r="D171" s="65"/>
      <c r="E171" s="83"/>
      <c r="F171" s="83"/>
      <c r="G171" s="142">
        <v>0</v>
      </c>
      <c r="H171" s="78"/>
      <c r="I171" s="123"/>
      <c r="J171" s="145">
        <v>0</v>
      </c>
      <c r="K171" s="143">
        <f>IF(OR(AND($E171&gt;0,OR($E171&lt;Identification!$D$14,$E171&gt;Identification!$D$15)),AND($F171&gt;0,OR($F171&lt;Identification!$D$14,$F171&gt;Identification!$D$15))),G171,0)</f>
        <v>0</v>
      </c>
      <c r="L171" s="144">
        <f t="shared" si="4"/>
        <v>0</v>
      </c>
      <c r="P171" s="176">
        <f t="shared" si="5"/>
        <v>0</v>
      </c>
    </row>
    <row r="172" spans="1:16" s="76" customFormat="1" x14ac:dyDescent="0.25">
      <c r="A172" s="141"/>
      <c r="B172" s="62" t="s">
        <v>1158</v>
      </c>
      <c r="C172" s="65"/>
      <c r="D172" s="65"/>
      <c r="E172" s="83"/>
      <c r="F172" s="83"/>
      <c r="G172" s="142">
        <v>0</v>
      </c>
      <c r="H172" s="78"/>
      <c r="I172" s="123"/>
      <c r="J172" s="145">
        <v>0</v>
      </c>
      <c r="K172" s="143">
        <f>IF(OR(AND($E172&gt;0,OR($E172&lt;Identification!$D$14,$E172&gt;Identification!$D$15)),AND($F172&gt;0,OR($F172&lt;Identification!$D$14,$F172&gt;Identification!$D$15))),G172,0)</f>
        <v>0</v>
      </c>
      <c r="L172" s="144">
        <f t="shared" si="4"/>
        <v>0</v>
      </c>
      <c r="P172" s="176">
        <f t="shared" si="5"/>
        <v>0</v>
      </c>
    </row>
    <row r="173" spans="1:16" s="76" customFormat="1" x14ac:dyDescent="0.25">
      <c r="A173" s="141"/>
      <c r="B173" s="62" t="s">
        <v>1159</v>
      </c>
      <c r="C173" s="65"/>
      <c r="D173" s="65"/>
      <c r="E173" s="83"/>
      <c r="F173" s="83"/>
      <c r="G173" s="142">
        <v>0</v>
      </c>
      <c r="H173" s="78"/>
      <c r="I173" s="123"/>
      <c r="J173" s="145">
        <v>0</v>
      </c>
      <c r="K173" s="143">
        <f>IF(OR(AND($E173&gt;0,OR($E173&lt;Identification!$D$14,$E173&gt;Identification!$D$15)),AND($F173&gt;0,OR($F173&lt;Identification!$D$14,$F173&gt;Identification!$D$15))),G173,0)</f>
        <v>0</v>
      </c>
      <c r="L173" s="144">
        <f t="shared" si="4"/>
        <v>0</v>
      </c>
      <c r="P173" s="176">
        <f t="shared" si="5"/>
        <v>0</v>
      </c>
    </row>
    <row r="174" spans="1:16" s="76" customFormat="1" x14ac:dyDescent="0.25">
      <c r="A174" s="141"/>
      <c r="B174" s="62" t="s">
        <v>1160</v>
      </c>
      <c r="C174" s="65"/>
      <c r="D174" s="65"/>
      <c r="E174" s="83"/>
      <c r="F174" s="83"/>
      <c r="G174" s="142">
        <v>0</v>
      </c>
      <c r="H174" s="78"/>
      <c r="I174" s="123"/>
      <c r="J174" s="145">
        <v>0</v>
      </c>
      <c r="K174" s="143">
        <f>IF(OR(AND($E174&gt;0,OR($E174&lt;Identification!$D$14,$E174&gt;Identification!$D$15)),AND($F174&gt;0,OR($F174&lt;Identification!$D$14,$F174&gt;Identification!$D$15))),G174,0)</f>
        <v>0</v>
      </c>
      <c r="L174" s="144">
        <f t="shared" si="4"/>
        <v>0</v>
      </c>
      <c r="P174" s="176">
        <f t="shared" si="5"/>
        <v>0</v>
      </c>
    </row>
    <row r="175" spans="1:16" s="76" customFormat="1" x14ac:dyDescent="0.25">
      <c r="A175" s="141"/>
      <c r="B175" s="62" t="s">
        <v>1161</v>
      </c>
      <c r="C175" s="65"/>
      <c r="D175" s="65"/>
      <c r="E175" s="83"/>
      <c r="F175" s="83"/>
      <c r="G175" s="142">
        <v>0</v>
      </c>
      <c r="H175" s="78"/>
      <c r="I175" s="123"/>
      <c r="J175" s="145">
        <v>0</v>
      </c>
      <c r="K175" s="143">
        <f>IF(OR(AND($E175&gt;0,OR($E175&lt;Identification!$D$14,$E175&gt;Identification!$D$15)),AND($F175&gt;0,OR($F175&lt;Identification!$D$14,$F175&gt;Identification!$D$15))),G175,0)</f>
        <v>0</v>
      </c>
      <c r="L175" s="144">
        <f t="shared" si="4"/>
        <v>0</v>
      </c>
      <c r="P175" s="176">
        <f t="shared" si="5"/>
        <v>0</v>
      </c>
    </row>
    <row r="176" spans="1:16" s="76" customFormat="1" x14ac:dyDescent="0.25">
      <c r="A176" s="141"/>
      <c r="B176" s="62" t="s">
        <v>1162</v>
      </c>
      <c r="C176" s="65"/>
      <c r="D176" s="65"/>
      <c r="E176" s="83"/>
      <c r="F176" s="83"/>
      <c r="G176" s="142">
        <v>0</v>
      </c>
      <c r="H176" s="78"/>
      <c r="I176" s="123"/>
      <c r="J176" s="145">
        <v>0</v>
      </c>
      <c r="K176" s="143">
        <f>IF(OR(AND($E176&gt;0,OR($E176&lt;Identification!$D$14,$E176&gt;Identification!$D$15)),AND($F176&gt;0,OR($F176&lt;Identification!$D$14,$F176&gt;Identification!$D$15))),G176,0)</f>
        <v>0</v>
      </c>
      <c r="L176" s="144">
        <f t="shared" si="4"/>
        <v>0</v>
      </c>
      <c r="P176" s="176">
        <f t="shared" si="5"/>
        <v>0</v>
      </c>
    </row>
    <row r="177" spans="1:16" s="76" customFormat="1" x14ac:dyDescent="0.25">
      <c r="A177" s="141"/>
      <c r="B177" s="62" t="s">
        <v>1163</v>
      </c>
      <c r="C177" s="65"/>
      <c r="D177" s="65"/>
      <c r="E177" s="83"/>
      <c r="F177" s="83"/>
      <c r="G177" s="142">
        <v>0</v>
      </c>
      <c r="H177" s="78"/>
      <c r="I177" s="123"/>
      <c r="J177" s="145">
        <v>0</v>
      </c>
      <c r="K177" s="143">
        <f>IF(OR(AND($E177&gt;0,OR($E177&lt;Identification!$D$14,$E177&gt;Identification!$D$15)),AND($F177&gt;0,OR($F177&lt;Identification!$D$14,$F177&gt;Identification!$D$15))),G177,0)</f>
        <v>0</v>
      </c>
      <c r="L177" s="144">
        <f t="shared" si="4"/>
        <v>0</v>
      </c>
      <c r="P177" s="176">
        <f t="shared" si="5"/>
        <v>0</v>
      </c>
    </row>
    <row r="178" spans="1:16" s="76" customFormat="1" x14ac:dyDescent="0.25">
      <c r="A178" s="141"/>
      <c r="B178" s="62" t="s">
        <v>1164</v>
      </c>
      <c r="C178" s="65"/>
      <c r="D178" s="65"/>
      <c r="E178" s="83"/>
      <c r="F178" s="83"/>
      <c r="G178" s="142">
        <v>0</v>
      </c>
      <c r="H178" s="78"/>
      <c r="I178" s="123"/>
      <c r="J178" s="145">
        <v>0</v>
      </c>
      <c r="K178" s="143">
        <f>IF(OR(AND($E178&gt;0,OR($E178&lt;Identification!$D$14,$E178&gt;Identification!$D$15)),AND($F178&gt;0,OR($F178&lt;Identification!$D$14,$F178&gt;Identification!$D$15))),G178,0)</f>
        <v>0</v>
      </c>
      <c r="L178" s="144">
        <f t="shared" si="4"/>
        <v>0</v>
      </c>
      <c r="P178" s="176">
        <f t="shared" si="5"/>
        <v>0</v>
      </c>
    </row>
    <row r="179" spans="1:16" s="76" customFormat="1" x14ac:dyDescent="0.25">
      <c r="A179" s="141"/>
      <c r="B179" s="62" t="s">
        <v>1165</v>
      </c>
      <c r="C179" s="65"/>
      <c r="D179" s="65"/>
      <c r="E179" s="83"/>
      <c r="F179" s="83"/>
      <c r="G179" s="142">
        <v>0</v>
      </c>
      <c r="H179" s="78"/>
      <c r="I179" s="123"/>
      <c r="J179" s="145">
        <v>0</v>
      </c>
      <c r="K179" s="143">
        <f>IF(OR(AND($E179&gt;0,OR($E179&lt;Identification!$D$14,$E179&gt;Identification!$D$15)),AND($F179&gt;0,OR($F179&lt;Identification!$D$14,$F179&gt;Identification!$D$15))),G179,0)</f>
        <v>0</v>
      </c>
      <c r="L179" s="144">
        <f t="shared" si="4"/>
        <v>0</v>
      </c>
      <c r="P179" s="176">
        <f t="shared" si="5"/>
        <v>0</v>
      </c>
    </row>
    <row r="180" spans="1:16" s="76" customFormat="1" x14ac:dyDescent="0.25">
      <c r="A180" s="141"/>
      <c r="B180" s="62" t="s">
        <v>1166</v>
      </c>
      <c r="C180" s="65"/>
      <c r="D180" s="65"/>
      <c r="E180" s="83"/>
      <c r="F180" s="83"/>
      <c r="G180" s="142">
        <v>0</v>
      </c>
      <c r="H180" s="78"/>
      <c r="I180" s="123"/>
      <c r="J180" s="145">
        <v>0</v>
      </c>
      <c r="K180" s="143">
        <f>IF(OR(AND($E180&gt;0,OR($E180&lt;Identification!$D$14,$E180&gt;Identification!$D$15)),AND($F180&gt;0,OR($F180&lt;Identification!$D$14,$F180&gt;Identification!$D$15))),G180,0)</f>
        <v>0</v>
      </c>
      <c r="L180" s="144">
        <f t="shared" si="4"/>
        <v>0</v>
      </c>
      <c r="P180" s="176">
        <f t="shared" si="5"/>
        <v>0</v>
      </c>
    </row>
    <row r="181" spans="1:16" s="76" customFormat="1" x14ac:dyDescent="0.25">
      <c r="A181" s="141"/>
      <c r="B181" s="62" t="s">
        <v>1167</v>
      </c>
      <c r="C181" s="65"/>
      <c r="D181" s="65"/>
      <c r="E181" s="83"/>
      <c r="F181" s="83"/>
      <c r="G181" s="142">
        <v>0</v>
      </c>
      <c r="H181" s="78"/>
      <c r="I181" s="123"/>
      <c r="J181" s="145">
        <v>0</v>
      </c>
      <c r="K181" s="143">
        <f>IF(OR(AND($E181&gt;0,OR($E181&lt;Identification!$D$14,$E181&gt;Identification!$D$15)),AND($F181&gt;0,OR($F181&lt;Identification!$D$14,$F181&gt;Identification!$D$15))),G181,0)</f>
        <v>0</v>
      </c>
      <c r="L181" s="144">
        <f t="shared" si="4"/>
        <v>0</v>
      </c>
      <c r="P181" s="176">
        <f t="shared" si="5"/>
        <v>0</v>
      </c>
    </row>
    <row r="182" spans="1:16" s="76" customFormat="1" x14ac:dyDescent="0.25">
      <c r="A182" s="141"/>
      <c r="B182" s="62" t="s">
        <v>1168</v>
      </c>
      <c r="C182" s="65"/>
      <c r="D182" s="65"/>
      <c r="E182" s="83"/>
      <c r="F182" s="83"/>
      <c r="G182" s="142">
        <v>0</v>
      </c>
      <c r="H182" s="78"/>
      <c r="I182" s="123"/>
      <c r="J182" s="145">
        <v>0</v>
      </c>
      <c r="K182" s="143">
        <f>IF(OR(AND($E182&gt;0,OR($E182&lt;Identification!$D$14,$E182&gt;Identification!$D$15)),AND($F182&gt;0,OR($F182&lt;Identification!$D$14,$F182&gt;Identification!$D$15))),G182,0)</f>
        <v>0</v>
      </c>
      <c r="L182" s="144">
        <f t="shared" si="4"/>
        <v>0</v>
      </c>
      <c r="P182" s="176">
        <f t="shared" si="5"/>
        <v>0</v>
      </c>
    </row>
    <row r="183" spans="1:16" s="76" customFormat="1" x14ac:dyDescent="0.25">
      <c r="A183" s="141"/>
      <c r="B183" s="62" t="s">
        <v>1169</v>
      </c>
      <c r="C183" s="65"/>
      <c r="D183" s="65"/>
      <c r="E183" s="83"/>
      <c r="F183" s="83"/>
      <c r="G183" s="142">
        <v>0</v>
      </c>
      <c r="H183" s="78"/>
      <c r="I183" s="123"/>
      <c r="J183" s="145">
        <v>0</v>
      </c>
      <c r="K183" s="143">
        <f>IF(OR(AND($E183&gt;0,OR($E183&lt;Identification!$D$14,$E183&gt;Identification!$D$15)),AND($F183&gt;0,OR($F183&lt;Identification!$D$14,$F183&gt;Identification!$D$15))),G183,0)</f>
        <v>0</v>
      </c>
      <c r="L183" s="144">
        <f t="shared" si="4"/>
        <v>0</v>
      </c>
      <c r="P183" s="176">
        <f t="shared" si="5"/>
        <v>0</v>
      </c>
    </row>
    <row r="184" spans="1:16" s="76" customFormat="1" x14ac:dyDescent="0.25">
      <c r="A184" s="141"/>
      <c r="B184" s="62" t="s">
        <v>1170</v>
      </c>
      <c r="C184" s="65"/>
      <c r="D184" s="65"/>
      <c r="E184" s="83"/>
      <c r="F184" s="83"/>
      <c r="G184" s="142">
        <v>0</v>
      </c>
      <c r="H184" s="78"/>
      <c r="I184" s="123"/>
      <c r="J184" s="145">
        <v>0</v>
      </c>
      <c r="K184" s="143">
        <f>IF(OR(AND($E184&gt;0,OR($E184&lt;Identification!$D$14,$E184&gt;Identification!$D$15)),AND($F184&gt;0,OR($F184&lt;Identification!$D$14,$F184&gt;Identification!$D$15))),G184,0)</f>
        <v>0</v>
      </c>
      <c r="L184" s="144">
        <f t="shared" si="4"/>
        <v>0</v>
      </c>
      <c r="P184" s="176">
        <f t="shared" si="5"/>
        <v>0</v>
      </c>
    </row>
    <row r="185" spans="1:16" s="76" customFormat="1" x14ac:dyDescent="0.25">
      <c r="A185" s="141"/>
      <c r="B185" s="62" t="s">
        <v>1171</v>
      </c>
      <c r="C185" s="65"/>
      <c r="D185" s="65"/>
      <c r="E185" s="83"/>
      <c r="F185" s="83"/>
      <c r="G185" s="142">
        <v>0</v>
      </c>
      <c r="H185" s="78"/>
      <c r="I185" s="123"/>
      <c r="J185" s="145">
        <v>0</v>
      </c>
      <c r="K185" s="143">
        <f>IF(OR(AND($E185&gt;0,OR($E185&lt;Identification!$D$14,$E185&gt;Identification!$D$15)),AND($F185&gt;0,OR($F185&lt;Identification!$D$14,$F185&gt;Identification!$D$15))),G185,0)</f>
        <v>0</v>
      </c>
      <c r="L185" s="144">
        <f t="shared" si="4"/>
        <v>0</v>
      </c>
      <c r="P185" s="176">
        <f t="shared" si="5"/>
        <v>0</v>
      </c>
    </row>
    <row r="186" spans="1:16" s="76" customFormat="1" x14ac:dyDescent="0.25">
      <c r="A186" s="141"/>
      <c r="B186" s="62" t="s">
        <v>1172</v>
      </c>
      <c r="C186" s="65"/>
      <c r="D186" s="65"/>
      <c r="E186" s="83"/>
      <c r="F186" s="83"/>
      <c r="G186" s="142">
        <v>0</v>
      </c>
      <c r="H186" s="78"/>
      <c r="I186" s="123"/>
      <c r="J186" s="145">
        <v>0</v>
      </c>
      <c r="K186" s="143">
        <f>IF(OR(AND($E186&gt;0,OR($E186&lt;Identification!$D$14,$E186&gt;Identification!$D$15)),AND($F186&gt;0,OR($F186&lt;Identification!$D$14,$F186&gt;Identification!$D$15))),G186,0)</f>
        <v>0</v>
      </c>
      <c r="L186" s="144">
        <f t="shared" si="4"/>
        <v>0</v>
      </c>
      <c r="P186" s="176">
        <f t="shared" si="5"/>
        <v>0</v>
      </c>
    </row>
    <row r="187" spans="1:16" s="76" customFormat="1" x14ac:dyDescent="0.25">
      <c r="A187" s="141"/>
      <c r="B187" s="62" t="s">
        <v>1173</v>
      </c>
      <c r="C187" s="65"/>
      <c r="D187" s="65"/>
      <c r="E187" s="83"/>
      <c r="F187" s="83"/>
      <c r="G187" s="142">
        <v>0</v>
      </c>
      <c r="H187" s="78"/>
      <c r="I187" s="123"/>
      <c r="J187" s="145">
        <v>0</v>
      </c>
      <c r="K187" s="143">
        <f>IF(OR(AND($E187&gt;0,OR($E187&lt;Identification!$D$14,$E187&gt;Identification!$D$15)),AND($F187&gt;0,OR($F187&lt;Identification!$D$14,$F187&gt;Identification!$D$15))),G187,0)</f>
        <v>0</v>
      </c>
      <c r="L187" s="144">
        <f t="shared" si="4"/>
        <v>0</v>
      </c>
      <c r="P187" s="176">
        <f t="shared" si="5"/>
        <v>0</v>
      </c>
    </row>
    <row r="188" spans="1:16" s="76" customFormat="1" x14ac:dyDescent="0.25">
      <c r="A188" s="141"/>
      <c r="B188" s="62" t="s">
        <v>1174</v>
      </c>
      <c r="C188" s="65"/>
      <c r="D188" s="65"/>
      <c r="E188" s="83"/>
      <c r="F188" s="83"/>
      <c r="G188" s="142">
        <v>0</v>
      </c>
      <c r="H188" s="78"/>
      <c r="I188" s="123"/>
      <c r="J188" s="145">
        <v>0</v>
      </c>
      <c r="K188" s="143">
        <f>IF(OR(AND($E188&gt;0,OR($E188&lt;Identification!$D$14,$E188&gt;Identification!$D$15)),AND($F188&gt;0,OR($F188&lt;Identification!$D$14,$F188&gt;Identification!$D$15))),G188,0)</f>
        <v>0</v>
      </c>
      <c r="L188" s="144">
        <f t="shared" si="4"/>
        <v>0</v>
      </c>
      <c r="P188" s="176">
        <f t="shared" si="5"/>
        <v>0</v>
      </c>
    </row>
    <row r="189" spans="1:16" s="76" customFormat="1" x14ac:dyDescent="0.25">
      <c r="A189" s="141"/>
      <c r="B189" s="62" t="s">
        <v>1175</v>
      </c>
      <c r="C189" s="65"/>
      <c r="D189" s="65"/>
      <c r="E189" s="83"/>
      <c r="F189" s="83"/>
      <c r="G189" s="142">
        <v>0</v>
      </c>
      <c r="H189" s="78"/>
      <c r="I189" s="123"/>
      <c r="J189" s="145">
        <v>0</v>
      </c>
      <c r="K189" s="143">
        <f>IF(OR(AND($E189&gt;0,OR($E189&lt;Identification!$D$14,$E189&gt;Identification!$D$15)),AND($F189&gt;0,OR($F189&lt;Identification!$D$14,$F189&gt;Identification!$D$15))),G189,0)</f>
        <v>0</v>
      </c>
      <c r="L189" s="144">
        <f t="shared" si="4"/>
        <v>0</v>
      </c>
      <c r="P189" s="176">
        <f t="shared" si="5"/>
        <v>0</v>
      </c>
    </row>
    <row r="190" spans="1:16" s="76" customFormat="1" x14ac:dyDescent="0.25">
      <c r="A190" s="141"/>
      <c r="B190" s="62" t="s">
        <v>1176</v>
      </c>
      <c r="C190" s="65"/>
      <c r="D190" s="65"/>
      <c r="E190" s="83"/>
      <c r="F190" s="83"/>
      <c r="G190" s="142">
        <v>0</v>
      </c>
      <c r="H190" s="78"/>
      <c r="I190" s="123"/>
      <c r="J190" s="145">
        <v>0</v>
      </c>
      <c r="K190" s="143">
        <f>IF(OR(AND($E190&gt;0,OR($E190&lt;Identification!$D$14,$E190&gt;Identification!$D$15)),AND($F190&gt;0,OR($F190&lt;Identification!$D$14,$F190&gt;Identification!$D$15))),G190,0)</f>
        <v>0</v>
      </c>
      <c r="L190" s="144">
        <f t="shared" si="4"/>
        <v>0</v>
      </c>
      <c r="P190" s="176">
        <f t="shared" si="5"/>
        <v>0</v>
      </c>
    </row>
    <row r="191" spans="1:16" s="76" customFormat="1" x14ac:dyDescent="0.25">
      <c r="A191" s="141"/>
      <c r="B191" s="62" t="s">
        <v>1177</v>
      </c>
      <c r="C191" s="65"/>
      <c r="D191" s="65"/>
      <c r="E191" s="83"/>
      <c r="F191" s="83"/>
      <c r="G191" s="142">
        <v>0</v>
      </c>
      <c r="H191" s="78"/>
      <c r="I191" s="123"/>
      <c r="J191" s="145">
        <v>0</v>
      </c>
      <c r="K191" s="143">
        <f>IF(OR(AND($E191&gt;0,OR($E191&lt;Identification!$D$14,$E191&gt;Identification!$D$15)),AND($F191&gt;0,OR($F191&lt;Identification!$D$14,$F191&gt;Identification!$D$15))),G191,0)</f>
        <v>0</v>
      </c>
      <c r="L191" s="144">
        <f t="shared" si="4"/>
        <v>0</v>
      </c>
      <c r="P191" s="176">
        <f t="shared" si="5"/>
        <v>0</v>
      </c>
    </row>
    <row r="192" spans="1:16" s="76" customFormat="1" x14ac:dyDescent="0.25">
      <c r="A192" s="141"/>
      <c r="B192" s="62" t="s">
        <v>1178</v>
      </c>
      <c r="C192" s="65"/>
      <c r="D192" s="65"/>
      <c r="E192" s="83"/>
      <c r="F192" s="83"/>
      <c r="G192" s="142">
        <v>0</v>
      </c>
      <c r="H192" s="78"/>
      <c r="I192" s="123"/>
      <c r="J192" s="145">
        <v>0</v>
      </c>
      <c r="K192" s="143">
        <f>IF(OR(AND($E192&gt;0,OR($E192&lt;Identification!$D$14,$E192&gt;Identification!$D$15)),AND($F192&gt;0,OR($F192&lt;Identification!$D$14,$F192&gt;Identification!$D$15))),G192,0)</f>
        <v>0</v>
      </c>
      <c r="L192" s="144">
        <f t="shared" si="4"/>
        <v>0</v>
      </c>
      <c r="P192" s="176">
        <f t="shared" si="5"/>
        <v>0</v>
      </c>
    </row>
    <row r="193" spans="1:16" s="76" customFormat="1" x14ac:dyDescent="0.25">
      <c r="A193" s="141"/>
      <c r="B193" s="62" t="s">
        <v>1179</v>
      </c>
      <c r="C193" s="65"/>
      <c r="D193" s="65"/>
      <c r="E193" s="83"/>
      <c r="F193" s="83"/>
      <c r="G193" s="142">
        <v>0</v>
      </c>
      <c r="H193" s="78"/>
      <c r="I193" s="123"/>
      <c r="J193" s="145">
        <v>0</v>
      </c>
      <c r="K193" s="143">
        <f>IF(OR(AND($E193&gt;0,OR($E193&lt;Identification!$D$14,$E193&gt;Identification!$D$15)),AND($F193&gt;0,OR($F193&lt;Identification!$D$14,$F193&gt;Identification!$D$15))),G193,0)</f>
        <v>0</v>
      </c>
      <c r="L193" s="144">
        <f t="shared" si="4"/>
        <v>0</v>
      </c>
      <c r="P193" s="176">
        <f t="shared" si="5"/>
        <v>0</v>
      </c>
    </row>
    <row r="194" spans="1:16" s="76" customFormat="1" x14ac:dyDescent="0.25">
      <c r="A194" s="141"/>
      <c r="B194" s="62" t="s">
        <v>1180</v>
      </c>
      <c r="C194" s="65"/>
      <c r="D194" s="65"/>
      <c r="E194" s="83"/>
      <c r="F194" s="83"/>
      <c r="G194" s="142">
        <v>0</v>
      </c>
      <c r="H194" s="78"/>
      <c r="I194" s="123"/>
      <c r="J194" s="145">
        <v>0</v>
      </c>
      <c r="K194" s="143">
        <f>IF(OR(AND($E194&gt;0,OR($E194&lt;Identification!$D$14,$E194&gt;Identification!$D$15)),AND($F194&gt;0,OR($F194&lt;Identification!$D$14,$F194&gt;Identification!$D$15))),G194,0)</f>
        <v>0</v>
      </c>
      <c r="L194" s="144">
        <f t="shared" si="4"/>
        <v>0</v>
      </c>
      <c r="P194" s="176">
        <f t="shared" si="5"/>
        <v>0</v>
      </c>
    </row>
    <row r="195" spans="1:16" s="76" customFormat="1" x14ac:dyDescent="0.25">
      <c r="A195" s="141"/>
      <c r="B195" s="62" t="s">
        <v>1181</v>
      </c>
      <c r="C195" s="65"/>
      <c r="D195" s="65"/>
      <c r="E195" s="83"/>
      <c r="F195" s="83"/>
      <c r="G195" s="142">
        <v>0</v>
      </c>
      <c r="H195" s="78"/>
      <c r="I195" s="123"/>
      <c r="J195" s="145">
        <v>0</v>
      </c>
      <c r="K195" s="143">
        <f>IF(OR(AND($E195&gt;0,OR($E195&lt;Identification!$D$14,$E195&gt;Identification!$D$15)),AND($F195&gt;0,OR($F195&lt;Identification!$D$14,$F195&gt;Identification!$D$15))),G195,0)</f>
        <v>0</v>
      </c>
      <c r="L195" s="144">
        <f t="shared" si="4"/>
        <v>0</v>
      </c>
      <c r="P195" s="176">
        <f t="shared" si="5"/>
        <v>0</v>
      </c>
    </row>
    <row r="196" spans="1:16" s="76" customFormat="1" x14ac:dyDescent="0.25">
      <c r="A196" s="141"/>
      <c r="B196" s="62" t="s">
        <v>1182</v>
      </c>
      <c r="C196" s="65"/>
      <c r="D196" s="65"/>
      <c r="E196" s="83"/>
      <c r="F196" s="83"/>
      <c r="G196" s="142">
        <v>0</v>
      </c>
      <c r="H196" s="78"/>
      <c r="I196" s="123"/>
      <c r="J196" s="145">
        <v>0</v>
      </c>
      <c r="K196" s="143">
        <f>IF(OR(AND($E196&gt;0,OR($E196&lt;Identification!$D$14,$E196&gt;Identification!$D$15)),AND($F196&gt;0,OR($F196&lt;Identification!$D$14,$F196&gt;Identification!$D$15))),G196,0)</f>
        <v>0</v>
      </c>
      <c r="L196" s="144">
        <f t="shared" si="4"/>
        <v>0</v>
      </c>
      <c r="P196" s="176">
        <f t="shared" si="5"/>
        <v>0</v>
      </c>
    </row>
    <row r="197" spans="1:16" s="76" customFormat="1" x14ac:dyDescent="0.25">
      <c r="A197" s="141"/>
      <c r="B197" s="62" t="s">
        <v>1183</v>
      </c>
      <c r="C197" s="65"/>
      <c r="D197" s="65"/>
      <c r="E197" s="83"/>
      <c r="F197" s="83"/>
      <c r="G197" s="142">
        <v>0</v>
      </c>
      <c r="H197" s="78"/>
      <c r="I197" s="123"/>
      <c r="J197" s="145">
        <v>0</v>
      </c>
      <c r="K197" s="143">
        <f>IF(OR(AND($E197&gt;0,OR($E197&lt;Identification!$D$14,$E197&gt;Identification!$D$15)),AND($F197&gt;0,OR($F197&lt;Identification!$D$14,$F197&gt;Identification!$D$15))),G197,0)</f>
        <v>0</v>
      </c>
      <c r="L197" s="144">
        <f t="shared" si="4"/>
        <v>0</v>
      </c>
      <c r="P197" s="176">
        <f t="shared" si="5"/>
        <v>0</v>
      </c>
    </row>
    <row r="198" spans="1:16" s="76" customFormat="1" x14ac:dyDescent="0.25">
      <c r="A198" s="141"/>
      <c r="B198" s="62" t="s">
        <v>1184</v>
      </c>
      <c r="C198" s="65"/>
      <c r="D198" s="65"/>
      <c r="E198" s="83"/>
      <c r="F198" s="83"/>
      <c r="G198" s="142">
        <v>0</v>
      </c>
      <c r="H198" s="78"/>
      <c r="I198" s="123"/>
      <c r="J198" s="145">
        <v>0</v>
      </c>
      <c r="K198" s="143">
        <f>IF(OR(AND($E198&gt;0,OR($E198&lt;Identification!$D$14,$E198&gt;Identification!$D$15)),AND($F198&gt;0,OR($F198&lt;Identification!$D$14,$F198&gt;Identification!$D$15))),G198,0)</f>
        <v>0</v>
      </c>
      <c r="L198" s="144">
        <f t="shared" si="4"/>
        <v>0</v>
      </c>
      <c r="P198" s="176">
        <f t="shared" si="5"/>
        <v>0</v>
      </c>
    </row>
    <row r="199" spans="1:16" s="76" customFormat="1" x14ac:dyDescent="0.25">
      <c r="A199" s="141"/>
      <c r="B199" s="62" t="s">
        <v>1185</v>
      </c>
      <c r="C199" s="65"/>
      <c r="D199" s="65"/>
      <c r="E199" s="83"/>
      <c r="F199" s="83"/>
      <c r="G199" s="142">
        <v>0</v>
      </c>
      <c r="H199" s="78"/>
      <c r="I199" s="123"/>
      <c r="J199" s="145">
        <v>0</v>
      </c>
      <c r="K199" s="143">
        <f>IF(OR(AND($E199&gt;0,OR($E199&lt;Identification!$D$14,$E199&gt;Identification!$D$15)),AND($F199&gt;0,OR($F199&lt;Identification!$D$14,$F199&gt;Identification!$D$15))),G199,0)</f>
        <v>0</v>
      </c>
      <c r="L199" s="144">
        <f t="shared" si="4"/>
        <v>0</v>
      </c>
      <c r="P199" s="176">
        <f t="shared" si="5"/>
        <v>0</v>
      </c>
    </row>
    <row r="200" spans="1:16" s="76" customFormat="1" x14ac:dyDescent="0.25">
      <c r="A200" s="141"/>
      <c r="B200" s="62" t="s">
        <v>1186</v>
      </c>
      <c r="C200" s="65"/>
      <c r="D200" s="65"/>
      <c r="E200" s="83"/>
      <c r="F200" s="83"/>
      <c r="G200" s="142">
        <v>0</v>
      </c>
      <c r="H200" s="78"/>
      <c r="I200" s="123"/>
      <c r="J200" s="145">
        <v>0</v>
      </c>
      <c r="K200" s="143">
        <f>IF(OR(AND($E200&gt;0,OR($E200&lt;Identification!$D$14,$E200&gt;Identification!$D$15)),AND($F200&gt;0,OR($F200&lt;Identification!$D$14,$F200&gt;Identification!$D$15))),G200,0)</f>
        <v>0</v>
      </c>
      <c r="L200" s="144">
        <f t="shared" ref="L200:L206" si="6">G200-J200-K200</f>
        <v>0</v>
      </c>
      <c r="P200" s="176">
        <f t="shared" ref="P200:P206" si="7">J200+K200</f>
        <v>0</v>
      </c>
    </row>
    <row r="201" spans="1:16" s="76" customFormat="1" x14ac:dyDescent="0.25">
      <c r="A201" s="141"/>
      <c r="B201" s="62" t="s">
        <v>1187</v>
      </c>
      <c r="C201" s="65"/>
      <c r="D201" s="65"/>
      <c r="E201" s="83"/>
      <c r="F201" s="83"/>
      <c r="G201" s="142">
        <v>0</v>
      </c>
      <c r="H201" s="78"/>
      <c r="I201" s="123"/>
      <c r="J201" s="145">
        <v>0</v>
      </c>
      <c r="K201" s="143">
        <f>IF(OR(AND($E201&gt;0,OR($E201&lt;Identification!$D$14,$E201&gt;Identification!$D$15)),AND($F201&gt;0,OR($F201&lt;Identification!$D$14,$F201&gt;Identification!$D$15))),G201,0)</f>
        <v>0</v>
      </c>
      <c r="L201" s="144">
        <f t="shared" si="6"/>
        <v>0</v>
      </c>
      <c r="P201" s="176">
        <f t="shared" si="7"/>
        <v>0</v>
      </c>
    </row>
    <row r="202" spans="1:16" s="76" customFormat="1" x14ac:dyDescent="0.25">
      <c r="A202" s="141"/>
      <c r="B202" s="62" t="s">
        <v>1188</v>
      </c>
      <c r="C202" s="65"/>
      <c r="D202" s="65"/>
      <c r="E202" s="83"/>
      <c r="F202" s="83"/>
      <c r="G202" s="142">
        <v>0</v>
      </c>
      <c r="H202" s="78"/>
      <c r="I202" s="123"/>
      <c r="J202" s="145">
        <v>0</v>
      </c>
      <c r="K202" s="143">
        <f>IF(OR(AND($E202&gt;0,OR($E202&lt;Identification!$D$14,$E202&gt;Identification!$D$15)),AND($F202&gt;0,OR($F202&lt;Identification!$D$14,$F202&gt;Identification!$D$15))),G202,0)</f>
        <v>0</v>
      </c>
      <c r="L202" s="144">
        <f t="shared" si="6"/>
        <v>0</v>
      </c>
      <c r="P202" s="176">
        <f t="shared" si="7"/>
        <v>0</v>
      </c>
    </row>
    <row r="203" spans="1:16" s="76" customFormat="1" x14ac:dyDescent="0.25">
      <c r="A203" s="141"/>
      <c r="B203" s="62" t="s">
        <v>1189</v>
      </c>
      <c r="C203" s="65"/>
      <c r="D203" s="65"/>
      <c r="E203" s="83"/>
      <c r="F203" s="83"/>
      <c r="G203" s="142">
        <v>0</v>
      </c>
      <c r="H203" s="78"/>
      <c r="I203" s="123"/>
      <c r="J203" s="145">
        <v>0</v>
      </c>
      <c r="K203" s="143">
        <f>IF(OR(AND($E203&gt;0,OR($E203&lt;Identification!$D$14,$E203&gt;Identification!$D$15)),AND($F203&gt;0,OR($F203&lt;Identification!$D$14,$F203&gt;Identification!$D$15))),G203,0)</f>
        <v>0</v>
      </c>
      <c r="L203" s="144">
        <f t="shared" si="6"/>
        <v>0</v>
      </c>
      <c r="P203" s="176">
        <f t="shared" si="7"/>
        <v>0</v>
      </c>
    </row>
    <row r="204" spans="1:16" s="76" customFormat="1" x14ac:dyDescent="0.25">
      <c r="A204" s="141"/>
      <c r="B204" s="62" t="s">
        <v>1190</v>
      </c>
      <c r="C204" s="65"/>
      <c r="D204" s="65"/>
      <c r="E204" s="83"/>
      <c r="F204" s="83"/>
      <c r="G204" s="142">
        <v>0</v>
      </c>
      <c r="H204" s="78"/>
      <c r="I204" s="123"/>
      <c r="J204" s="145">
        <v>0</v>
      </c>
      <c r="K204" s="143">
        <f>IF(OR(AND($E204&gt;0,OR($E204&lt;Identification!$D$14,$E204&gt;Identification!$D$15)),AND($F204&gt;0,OR($F204&lt;Identification!$D$14,$F204&gt;Identification!$D$15))),G204,0)</f>
        <v>0</v>
      </c>
      <c r="L204" s="144">
        <f t="shared" si="6"/>
        <v>0</v>
      </c>
      <c r="P204" s="176">
        <f t="shared" si="7"/>
        <v>0</v>
      </c>
    </row>
    <row r="205" spans="1:16" s="76" customFormat="1" x14ac:dyDescent="0.25">
      <c r="A205" s="141"/>
      <c r="B205" s="62" t="s">
        <v>1191</v>
      </c>
      <c r="C205" s="65"/>
      <c r="D205" s="65"/>
      <c r="E205" s="83"/>
      <c r="F205" s="83"/>
      <c r="G205" s="142">
        <v>0</v>
      </c>
      <c r="H205" s="78"/>
      <c r="I205" s="123"/>
      <c r="J205" s="145">
        <v>0</v>
      </c>
      <c r="K205" s="143">
        <f>IF(OR(AND($E205&gt;0,OR($E205&lt;Identification!$D$14,$E205&gt;Identification!$D$15)),AND($F205&gt;0,OR($F205&lt;Identification!$D$14,$F205&gt;Identification!$D$15))),G205,0)</f>
        <v>0</v>
      </c>
      <c r="L205" s="144">
        <f t="shared" si="6"/>
        <v>0</v>
      </c>
      <c r="P205" s="176">
        <f t="shared" si="7"/>
        <v>0</v>
      </c>
    </row>
    <row r="206" spans="1:16" s="76" customFormat="1" ht="15.75" thickBot="1" x14ac:dyDescent="0.3">
      <c r="A206" s="141"/>
      <c r="B206" s="62" t="s">
        <v>1192</v>
      </c>
      <c r="C206" s="65"/>
      <c r="D206" s="65"/>
      <c r="E206" s="83"/>
      <c r="F206" s="83"/>
      <c r="G206" s="142">
        <v>0</v>
      </c>
      <c r="H206" s="79"/>
      <c r="I206" s="124"/>
      <c r="J206" s="147">
        <v>0</v>
      </c>
      <c r="K206" s="147">
        <f>IF(OR(AND($E206&gt;0,OR($E206&lt;Identification!$D$14,$E206&gt;Identification!$D$15)),AND($F206&gt;0,OR($F206&lt;Identification!$D$14,$F206&gt;Identification!$D$15))),G206,0)</f>
        <v>0</v>
      </c>
      <c r="L206" s="144">
        <f t="shared" si="6"/>
        <v>0</v>
      </c>
      <c r="P206" s="176">
        <f t="shared" si="7"/>
        <v>0</v>
      </c>
    </row>
    <row r="207" spans="1:16" x14ac:dyDescent="0.25">
      <c r="M207" s="30"/>
    </row>
  </sheetData>
  <sheetProtection password="C7F6" sheet="1" objects="1" scenarios="1" selectLockedCells="1"/>
  <mergeCells count="3">
    <mergeCell ref="A1:C1"/>
    <mergeCell ref="A2:C2"/>
    <mergeCell ref="A4:G4"/>
  </mergeCells>
  <pageMargins left="0.70866141732283472" right="0.70866141732283472" top="0.74803149606299213" bottom="0.74803149606299213" header="0.31496062992125984" footer="0.31496062992125984"/>
  <pageSetup paperSize="9" scale="48"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18" stopIfTrue="1" id="{823004B1-45FD-4105-A40D-4EB30483EA6D}">
            <xm:f>AND($E7&gt;0,OR($E7&lt;Identification!$D$14,$E7&gt;Identification!$D$15))</xm:f>
            <x14:dxf>
              <fill>
                <patternFill>
                  <bgColor indexed="10"/>
                </patternFill>
              </fill>
            </x14:dxf>
          </x14:cfRule>
          <xm:sqref>E7:E206</xm:sqref>
        </x14:conditionalFormatting>
        <x14:conditionalFormatting xmlns:xm="http://schemas.microsoft.com/office/excel/2006/main">
          <x14:cfRule type="expression" priority="519" stopIfTrue="1" id="{8759A917-A1FE-43C3-862B-CE2438AC2F67}">
            <xm:f>AND($F7&gt;0,OR($F7&lt;Identification!$D$14,$F7&gt;Identification!$D$15))</xm:f>
            <x14:dxf>
              <fill>
                <patternFill>
                  <bgColor indexed="10"/>
                </patternFill>
              </fill>
            </x14:dxf>
          </x14:cfRule>
          <xm:sqref>F7:F206</xm:sqref>
        </x14:conditionalFormatting>
      </x14:conditionalFormattings>
    </ext>
    <ext xmlns:x14="http://schemas.microsoft.com/office/spreadsheetml/2009/9/main" uri="{CCE6A557-97BC-4b89-ADB6-D9C93CAAB3DF}">
      <x14:dataValidations xmlns:xm="http://schemas.microsoft.com/office/excel/2006/main" count="2">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E7:F206</xm:sqref>
        </x14:dataValidation>
        <x14:dataValidation type="list" allowBlank="1" showInputMessage="1" showErrorMessage="1">
          <x14:formula1>
            <xm:f>Identification!$B$24:$B$28</xm:f>
          </x14:formula1>
          <xm:sqref>A7:A206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P108"/>
  <sheetViews>
    <sheetView zoomScaleNormal="100" zoomScalePageLayoutView="55" workbookViewId="0">
      <pane xSplit="2" ySplit="6" topLeftCell="C7" activePane="bottomRight" state="frozen"/>
      <selection pane="topRight" activeCell="C1" sqref="C1"/>
      <selection pane="bottomLeft" activeCell="A7" sqref="A7"/>
      <selection pane="bottomRight" activeCell="E7" sqref="E7"/>
    </sheetView>
  </sheetViews>
  <sheetFormatPr defaultRowHeight="15" x14ac:dyDescent="0.25"/>
  <cols>
    <col min="1" max="1" width="14.28515625" style="31" customWidth="1"/>
    <col min="2" max="2" width="15" style="31" customWidth="1"/>
    <col min="3" max="4" width="25.7109375" style="31" customWidth="1"/>
    <col min="5" max="6" width="18" style="31" customWidth="1"/>
    <col min="7" max="8" width="25.7109375" style="31" customWidth="1"/>
    <col min="9" max="10" width="18" style="31" customWidth="1"/>
    <col min="11" max="11" width="19.140625" style="31" customWidth="1"/>
    <col min="12" max="12" width="17.7109375" style="31" customWidth="1"/>
    <col min="13" max="13" width="15.7109375" style="30" customWidth="1"/>
    <col min="14" max="15" width="9.140625" style="30"/>
    <col min="16" max="16" width="9.140625" style="30" hidden="1" customWidth="1"/>
    <col min="17" max="16384" width="9.140625" style="30"/>
  </cols>
  <sheetData>
    <row r="1" spans="1:16" ht="15.75" thickBot="1" x14ac:dyDescent="0.3">
      <c r="A1" s="299" t="s">
        <v>1267</v>
      </c>
      <c r="B1" s="307"/>
      <c r="C1" s="300"/>
      <c r="D1" s="29" t="s">
        <v>18</v>
      </c>
      <c r="K1" s="29" t="s">
        <v>1586</v>
      </c>
      <c r="L1" s="29" t="s">
        <v>1587</v>
      </c>
    </row>
    <row r="2" spans="1:16" ht="15.75" thickBot="1" x14ac:dyDescent="0.3">
      <c r="A2" s="299" t="s">
        <v>364</v>
      </c>
      <c r="B2" s="307"/>
      <c r="C2" s="300"/>
      <c r="D2" s="33">
        <f>SUM(F7:F106)</f>
        <v>0</v>
      </c>
      <c r="I2" s="32">
        <f>Identification!$D$14</f>
        <v>0</v>
      </c>
      <c r="J2" s="32">
        <f>Identification!$D$15</f>
        <v>0</v>
      </c>
      <c r="K2" s="33">
        <f>SUM(I7:I106,J7:J106)</f>
        <v>0</v>
      </c>
      <c r="L2" s="33">
        <f>SUM(K7:K106)</f>
        <v>0</v>
      </c>
    </row>
    <row r="3" spans="1:16" s="11" customFormat="1" ht="9" thickBot="1" x14ac:dyDescent="0.2">
      <c r="A3" s="45"/>
      <c r="B3" s="45"/>
      <c r="C3" s="45"/>
      <c r="D3" s="45"/>
      <c r="E3" s="45"/>
      <c r="F3" s="45"/>
      <c r="G3" s="45"/>
      <c r="H3" s="45"/>
      <c r="I3" s="45"/>
      <c r="J3" s="45"/>
      <c r="K3" s="45"/>
      <c r="L3" s="45"/>
    </row>
    <row r="4" spans="1:16" ht="19.5" thickBot="1" x14ac:dyDescent="0.3">
      <c r="A4" s="304" t="s">
        <v>1692</v>
      </c>
      <c r="B4" s="305"/>
      <c r="C4" s="305"/>
      <c r="D4" s="305"/>
      <c r="E4" s="305"/>
      <c r="F4" s="306"/>
    </row>
    <row r="5" spans="1:16" s="11" customFormat="1" ht="9" thickBot="1" x14ac:dyDescent="0.2">
      <c r="A5" s="45"/>
      <c r="B5" s="45"/>
      <c r="C5" s="45"/>
      <c r="D5" s="45"/>
      <c r="E5" s="45"/>
      <c r="F5" s="45"/>
      <c r="G5" s="45"/>
      <c r="H5" s="45"/>
      <c r="I5" s="45"/>
      <c r="J5" s="45"/>
      <c r="K5" s="45"/>
    </row>
    <row r="6" spans="1:16" s="76" customFormat="1" ht="25.5" x14ac:dyDescent="0.25">
      <c r="A6" s="13" t="s">
        <v>14</v>
      </c>
      <c r="B6" s="34" t="s">
        <v>1579</v>
      </c>
      <c r="C6" s="80" t="s">
        <v>1580</v>
      </c>
      <c r="D6" s="80" t="s">
        <v>1697</v>
      </c>
      <c r="E6" s="34" t="s">
        <v>1633</v>
      </c>
      <c r="F6" s="34" t="s">
        <v>1721</v>
      </c>
      <c r="G6" s="13" t="s">
        <v>1562</v>
      </c>
      <c r="H6" s="34" t="s">
        <v>13</v>
      </c>
      <c r="I6" s="34" t="s">
        <v>1574</v>
      </c>
      <c r="J6" s="34" t="s">
        <v>1575</v>
      </c>
      <c r="K6" s="80" t="s">
        <v>1582</v>
      </c>
      <c r="P6" s="76" t="s">
        <v>1641</v>
      </c>
    </row>
    <row r="7" spans="1:16" s="76" customFormat="1" x14ac:dyDescent="0.25">
      <c r="A7" s="77"/>
      <c r="B7" s="62" t="s">
        <v>264</v>
      </c>
      <c r="C7" s="65"/>
      <c r="D7" s="65"/>
      <c r="E7" s="67"/>
      <c r="F7" s="66">
        <v>0</v>
      </c>
      <c r="G7" s="64"/>
      <c r="H7" s="125"/>
      <c r="I7" s="39">
        <v>0</v>
      </c>
      <c r="J7" s="39">
        <f>IF(AND($E7&gt;0,OR($E7&lt;Identification!$D$14,$E7&gt;Identification!$D$15)),F7,0)</f>
        <v>0</v>
      </c>
      <c r="K7" s="40">
        <f>F7-I7-J7</f>
        <v>0</v>
      </c>
      <c r="P7" s="176">
        <f>I7+J7</f>
        <v>0</v>
      </c>
    </row>
    <row r="8" spans="1:16" s="76" customFormat="1" x14ac:dyDescent="0.25">
      <c r="A8" s="77"/>
      <c r="B8" s="62" t="s">
        <v>265</v>
      </c>
      <c r="C8" s="65"/>
      <c r="D8" s="65"/>
      <c r="E8" s="67"/>
      <c r="F8" s="66">
        <v>0</v>
      </c>
      <c r="G8" s="64"/>
      <c r="H8" s="125"/>
      <c r="I8" s="39">
        <v>0</v>
      </c>
      <c r="J8" s="39">
        <f>IF(AND($E8&gt;0,OR($E8&lt;Identification!$D$14,$E8&gt;Identification!$D$15)),F8,0)</f>
        <v>0</v>
      </c>
      <c r="K8" s="40">
        <f t="shared" ref="K8:K71" si="0">F8-I8-J8</f>
        <v>0</v>
      </c>
      <c r="P8" s="176">
        <f t="shared" ref="P8:P71" si="1">I8+J8</f>
        <v>0</v>
      </c>
    </row>
    <row r="9" spans="1:16" s="76" customFormat="1" x14ac:dyDescent="0.25">
      <c r="A9" s="77"/>
      <c r="B9" s="62" t="s">
        <v>266</v>
      </c>
      <c r="C9" s="65"/>
      <c r="D9" s="65"/>
      <c r="E9" s="67"/>
      <c r="F9" s="66">
        <v>0</v>
      </c>
      <c r="G9" s="64"/>
      <c r="H9" s="125"/>
      <c r="I9" s="39">
        <v>0</v>
      </c>
      <c r="J9" s="39">
        <f>IF(AND($E9&gt;0,OR($E9&lt;Identification!$D$14,$E9&gt;Identification!$D$15)),F9,0)</f>
        <v>0</v>
      </c>
      <c r="K9" s="40">
        <f t="shared" si="0"/>
        <v>0</v>
      </c>
      <c r="P9" s="176">
        <f t="shared" si="1"/>
        <v>0</v>
      </c>
    </row>
    <row r="10" spans="1:16" s="76" customFormat="1" x14ac:dyDescent="0.25">
      <c r="A10" s="77"/>
      <c r="B10" s="62" t="s">
        <v>267</v>
      </c>
      <c r="C10" s="65"/>
      <c r="D10" s="65"/>
      <c r="E10" s="67"/>
      <c r="F10" s="66">
        <v>0</v>
      </c>
      <c r="G10" s="64"/>
      <c r="H10" s="125"/>
      <c r="I10" s="39">
        <v>0</v>
      </c>
      <c r="J10" s="39">
        <f>IF(AND($E10&gt;0,OR($E10&lt;Identification!$D$14,$E10&gt;Identification!$D$15)),F10,0)</f>
        <v>0</v>
      </c>
      <c r="K10" s="40">
        <f t="shared" si="0"/>
        <v>0</v>
      </c>
      <c r="P10" s="176">
        <f t="shared" si="1"/>
        <v>0</v>
      </c>
    </row>
    <row r="11" spans="1:16" s="76" customFormat="1" x14ac:dyDescent="0.25">
      <c r="A11" s="77"/>
      <c r="B11" s="62" t="s">
        <v>268</v>
      </c>
      <c r="C11" s="65"/>
      <c r="D11" s="65"/>
      <c r="E11" s="67"/>
      <c r="F11" s="66">
        <v>0</v>
      </c>
      <c r="G11" s="64"/>
      <c r="H11" s="125"/>
      <c r="I11" s="39">
        <v>0</v>
      </c>
      <c r="J11" s="39">
        <f>IF(AND($E11&gt;0,OR($E11&lt;Identification!$D$14,$E11&gt;Identification!$D$15)),F11,0)</f>
        <v>0</v>
      </c>
      <c r="K11" s="40">
        <f t="shared" si="0"/>
        <v>0</v>
      </c>
      <c r="P11" s="176">
        <f t="shared" si="1"/>
        <v>0</v>
      </c>
    </row>
    <row r="12" spans="1:16" s="76" customFormat="1" x14ac:dyDescent="0.25">
      <c r="A12" s="77"/>
      <c r="B12" s="62" t="s">
        <v>269</v>
      </c>
      <c r="C12" s="65"/>
      <c r="D12" s="65"/>
      <c r="E12" s="67"/>
      <c r="F12" s="66">
        <v>0</v>
      </c>
      <c r="G12" s="64"/>
      <c r="H12" s="125"/>
      <c r="I12" s="39">
        <v>0</v>
      </c>
      <c r="J12" s="39">
        <f>IF(AND($E12&gt;0,OR($E12&lt;Identification!$D$14,$E12&gt;Identification!$D$15)),F12,0)</f>
        <v>0</v>
      </c>
      <c r="K12" s="40">
        <f t="shared" si="0"/>
        <v>0</v>
      </c>
      <c r="P12" s="176">
        <f t="shared" si="1"/>
        <v>0</v>
      </c>
    </row>
    <row r="13" spans="1:16" s="76" customFormat="1" x14ac:dyDescent="0.25">
      <c r="A13" s="77"/>
      <c r="B13" s="62" t="s">
        <v>270</v>
      </c>
      <c r="C13" s="65"/>
      <c r="D13" s="65"/>
      <c r="E13" s="67"/>
      <c r="F13" s="66">
        <v>0</v>
      </c>
      <c r="G13" s="64"/>
      <c r="H13" s="125"/>
      <c r="I13" s="39">
        <v>0</v>
      </c>
      <c r="J13" s="39">
        <f>IF(AND($E13&gt;0,OR($E13&lt;Identification!$D$14,$E13&gt;Identification!$D$15)),F13,0)</f>
        <v>0</v>
      </c>
      <c r="K13" s="40">
        <f t="shared" si="0"/>
        <v>0</v>
      </c>
      <c r="P13" s="176">
        <f t="shared" si="1"/>
        <v>0</v>
      </c>
    </row>
    <row r="14" spans="1:16" s="76" customFormat="1" x14ac:dyDescent="0.25">
      <c r="A14" s="77"/>
      <c r="B14" s="62" t="s">
        <v>271</v>
      </c>
      <c r="C14" s="65"/>
      <c r="D14" s="65"/>
      <c r="E14" s="67"/>
      <c r="F14" s="66">
        <v>0</v>
      </c>
      <c r="G14" s="64"/>
      <c r="H14" s="125"/>
      <c r="I14" s="39">
        <v>0</v>
      </c>
      <c r="J14" s="39">
        <f>IF(AND($E14&gt;0,OR($E14&lt;Identification!$D$14,$E14&gt;Identification!$D$15)),F14,0)</f>
        <v>0</v>
      </c>
      <c r="K14" s="40">
        <f t="shared" si="0"/>
        <v>0</v>
      </c>
      <c r="P14" s="176">
        <f t="shared" si="1"/>
        <v>0</v>
      </c>
    </row>
    <row r="15" spans="1:16" s="76" customFormat="1" x14ac:dyDescent="0.25">
      <c r="A15" s="77"/>
      <c r="B15" s="62" t="s">
        <v>272</v>
      </c>
      <c r="C15" s="65"/>
      <c r="D15" s="65"/>
      <c r="E15" s="67"/>
      <c r="F15" s="66">
        <v>0</v>
      </c>
      <c r="G15" s="64"/>
      <c r="H15" s="125"/>
      <c r="I15" s="39">
        <v>0</v>
      </c>
      <c r="J15" s="39">
        <f>IF(AND($E15&gt;0,OR($E15&lt;Identification!$D$14,$E15&gt;Identification!$D$15)),F15,0)</f>
        <v>0</v>
      </c>
      <c r="K15" s="40">
        <f t="shared" si="0"/>
        <v>0</v>
      </c>
      <c r="P15" s="176">
        <f t="shared" si="1"/>
        <v>0</v>
      </c>
    </row>
    <row r="16" spans="1:16" s="76" customFormat="1" x14ac:dyDescent="0.25">
      <c r="A16" s="77"/>
      <c r="B16" s="62" t="s">
        <v>273</v>
      </c>
      <c r="C16" s="65"/>
      <c r="D16" s="65"/>
      <c r="E16" s="67"/>
      <c r="F16" s="66">
        <v>0</v>
      </c>
      <c r="G16" s="64"/>
      <c r="H16" s="125"/>
      <c r="I16" s="39">
        <v>0</v>
      </c>
      <c r="J16" s="39">
        <f>IF(AND($E16&gt;0,OR($E16&lt;Identification!$D$14,$E16&gt;Identification!$D$15)),F16,0)</f>
        <v>0</v>
      </c>
      <c r="K16" s="40">
        <f t="shared" si="0"/>
        <v>0</v>
      </c>
      <c r="P16" s="176">
        <f t="shared" si="1"/>
        <v>0</v>
      </c>
    </row>
    <row r="17" spans="1:16" s="76" customFormat="1" x14ac:dyDescent="0.25">
      <c r="A17" s="77"/>
      <c r="B17" s="62" t="s">
        <v>274</v>
      </c>
      <c r="C17" s="65"/>
      <c r="D17" s="65"/>
      <c r="E17" s="67"/>
      <c r="F17" s="66">
        <v>0</v>
      </c>
      <c r="G17" s="64"/>
      <c r="H17" s="125"/>
      <c r="I17" s="39">
        <v>0</v>
      </c>
      <c r="J17" s="39">
        <f>IF(AND($E17&gt;0,OR($E17&lt;Identification!$D$14,$E17&gt;Identification!$D$15)),F17,0)</f>
        <v>0</v>
      </c>
      <c r="K17" s="40">
        <f t="shared" si="0"/>
        <v>0</v>
      </c>
      <c r="P17" s="176">
        <f t="shared" si="1"/>
        <v>0</v>
      </c>
    </row>
    <row r="18" spans="1:16" s="76" customFormat="1" x14ac:dyDescent="0.25">
      <c r="A18" s="77"/>
      <c r="B18" s="62" t="s">
        <v>275</v>
      </c>
      <c r="C18" s="65"/>
      <c r="D18" s="65"/>
      <c r="E18" s="67"/>
      <c r="F18" s="66">
        <v>0</v>
      </c>
      <c r="G18" s="64"/>
      <c r="H18" s="125"/>
      <c r="I18" s="39">
        <v>0</v>
      </c>
      <c r="J18" s="39">
        <f>IF(AND($E18&gt;0,OR($E18&lt;Identification!$D$14,$E18&gt;Identification!$D$15)),F18,0)</f>
        <v>0</v>
      </c>
      <c r="K18" s="40">
        <f t="shared" si="0"/>
        <v>0</v>
      </c>
      <c r="P18" s="176">
        <f t="shared" si="1"/>
        <v>0</v>
      </c>
    </row>
    <row r="19" spans="1:16" s="76" customFormat="1" x14ac:dyDescent="0.25">
      <c r="A19" s="77"/>
      <c r="B19" s="62" t="s">
        <v>276</v>
      </c>
      <c r="C19" s="65"/>
      <c r="D19" s="65"/>
      <c r="E19" s="67"/>
      <c r="F19" s="66">
        <v>0</v>
      </c>
      <c r="G19" s="64"/>
      <c r="H19" s="125"/>
      <c r="I19" s="39">
        <v>0</v>
      </c>
      <c r="J19" s="39">
        <f>IF(AND($E19&gt;0,OR($E19&lt;Identification!$D$14,$E19&gt;Identification!$D$15)),F19,0)</f>
        <v>0</v>
      </c>
      <c r="K19" s="40">
        <f t="shared" si="0"/>
        <v>0</v>
      </c>
      <c r="P19" s="176">
        <f t="shared" si="1"/>
        <v>0</v>
      </c>
    </row>
    <row r="20" spans="1:16" s="76" customFormat="1" x14ac:dyDescent="0.25">
      <c r="A20" s="77"/>
      <c r="B20" s="62" t="s">
        <v>277</v>
      </c>
      <c r="C20" s="65"/>
      <c r="D20" s="65"/>
      <c r="E20" s="67"/>
      <c r="F20" s="66">
        <v>0</v>
      </c>
      <c r="G20" s="64"/>
      <c r="H20" s="125"/>
      <c r="I20" s="39">
        <v>0</v>
      </c>
      <c r="J20" s="39">
        <f>IF(AND($E20&gt;0,OR($E20&lt;Identification!$D$14,$E20&gt;Identification!$D$15)),F20,0)</f>
        <v>0</v>
      </c>
      <c r="K20" s="40">
        <f t="shared" si="0"/>
        <v>0</v>
      </c>
      <c r="P20" s="176">
        <f t="shared" si="1"/>
        <v>0</v>
      </c>
    </row>
    <row r="21" spans="1:16" s="76" customFormat="1" x14ac:dyDescent="0.25">
      <c r="A21" s="77"/>
      <c r="B21" s="62" t="s">
        <v>278</v>
      </c>
      <c r="C21" s="65"/>
      <c r="D21" s="65"/>
      <c r="E21" s="67"/>
      <c r="F21" s="66">
        <v>0</v>
      </c>
      <c r="G21" s="64"/>
      <c r="H21" s="125"/>
      <c r="I21" s="39">
        <v>0</v>
      </c>
      <c r="J21" s="39">
        <f>IF(AND($E21&gt;0,OR($E21&lt;Identification!$D$14,$E21&gt;Identification!$D$15)),F21,0)</f>
        <v>0</v>
      </c>
      <c r="K21" s="40">
        <f t="shared" si="0"/>
        <v>0</v>
      </c>
      <c r="P21" s="176">
        <f t="shared" si="1"/>
        <v>0</v>
      </c>
    </row>
    <row r="22" spans="1:16" s="76" customFormat="1" x14ac:dyDescent="0.25">
      <c r="A22" s="77"/>
      <c r="B22" s="62" t="s">
        <v>279</v>
      </c>
      <c r="C22" s="65"/>
      <c r="D22" s="65"/>
      <c r="E22" s="67"/>
      <c r="F22" s="66">
        <v>0</v>
      </c>
      <c r="G22" s="64"/>
      <c r="H22" s="125"/>
      <c r="I22" s="39">
        <v>0</v>
      </c>
      <c r="J22" s="39">
        <f>IF(AND($E22&gt;0,OR($E22&lt;Identification!$D$14,$E22&gt;Identification!$D$15)),F22,0)</f>
        <v>0</v>
      </c>
      <c r="K22" s="40">
        <f t="shared" si="0"/>
        <v>0</v>
      </c>
      <c r="P22" s="176">
        <f t="shared" si="1"/>
        <v>0</v>
      </c>
    </row>
    <row r="23" spans="1:16" s="76" customFormat="1" x14ac:dyDescent="0.25">
      <c r="A23" s="77"/>
      <c r="B23" s="62" t="s">
        <v>280</v>
      </c>
      <c r="C23" s="65"/>
      <c r="D23" s="65"/>
      <c r="E23" s="67"/>
      <c r="F23" s="66">
        <v>0</v>
      </c>
      <c r="G23" s="64"/>
      <c r="H23" s="125"/>
      <c r="I23" s="39">
        <v>0</v>
      </c>
      <c r="J23" s="39">
        <f>IF(AND($E23&gt;0,OR($E23&lt;Identification!$D$14,$E23&gt;Identification!$D$15)),F23,0)</f>
        <v>0</v>
      </c>
      <c r="K23" s="40">
        <f t="shared" si="0"/>
        <v>0</v>
      </c>
      <c r="P23" s="176">
        <f t="shared" si="1"/>
        <v>0</v>
      </c>
    </row>
    <row r="24" spans="1:16" s="76" customFormat="1" x14ac:dyDescent="0.25">
      <c r="A24" s="77"/>
      <c r="B24" s="62" t="s">
        <v>281</v>
      </c>
      <c r="C24" s="65"/>
      <c r="D24" s="65"/>
      <c r="E24" s="67"/>
      <c r="F24" s="66">
        <v>0</v>
      </c>
      <c r="G24" s="64"/>
      <c r="H24" s="125"/>
      <c r="I24" s="39">
        <v>0</v>
      </c>
      <c r="J24" s="39">
        <f>IF(AND($E24&gt;0,OR($E24&lt;Identification!$D$14,$E24&gt;Identification!$D$15)),F24,0)</f>
        <v>0</v>
      </c>
      <c r="K24" s="40">
        <f t="shared" si="0"/>
        <v>0</v>
      </c>
      <c r="P24" s="176">
        <f t="shared" si="1"/>
        <v>0</v>
      </c>
    </row>
    <row r="25" spans="1:16" s="76" customFormat="1" x14ac:dyDescent="0.25">
      <c r="A25" s="77"/>
      <c r="B25" s="62" t="s">
        <v>282</v>
      </c>
      <c r="C25" s="65"/>
      <c r="D25" s="65"/>
      <c r="E25" s="67"/>
      <c r="F25" s="66">
        <v>0</v>
      </c>
      <c r="G25" s="64"/>
      <c r="H25" s="125"/>
      <c r="I25" s="39">
        <v>0</v>
      </c>
      <c r="J25" s="39">
        <f>IF(AND($E25&gt;0,OR($E25&lt;Identification!$D$14,$E25&gt;Identification!$D$15)),F25,0)</f>
        <v>0</v>
      </c>
      <c r="K25" s="40">
        <f t="shared" si="0"/>
        <v>0</v>
      </c>
      <c r="P25" s="176">
        <f t="shared" si="1"/>
        <v>0</v>
      </c>
    </row>
    <row r="26" spans="1:16" s="76" customFormat="1" x14ac:dyDescent="0.25">
      <c r="A26" s="77"/>
      <c r="B26" s="62" t="s">
        <v>283</v>
      </c>
      <c r="C26" s="65"/>
      <c r="D26" s="65"/>
      <c r="E26" s="67"/>
      <c r="F26" s="66">
        <v>0</v>
      </c>
      <c r="G26" s="64"/>
      <c r="H26" s="125"/>
      <c r="I26" s="39">
        <v>0</v>
      </c>
      <c r="J26" s="39">
        <f>IF(AND($E26&gt;0,OR($E26&lt;Identification!$D$14,$E26&gt;Identification!$D$15)),F26,0)</f>
        <v>0</v>
      </c>
      <c r="K26" s="40">
        <f t="shared" si="0"/>
        <v>0</v>
      </c>
      <c r="P26" s="176">
        <f t="shared" si="1"/>
        <v>0</v>
      </c>
    </row>
    <row r="27" spans="1:16" s="76" customFormat="1" x14ac:dyDescent="0.25">
      <c r="A27" s="77"/>
      <c r="B27" s="62" t="s">
        <v>284</v>
      </c>
      <c r="C27" s="65"/>
      <c r="D27" s="65"/>
      <c r="E27" s="67"/>
      <c r="F27" s="66">
        <v>0</v>
      </c>
      <c r="G27" s="64"/>
      <c r="H27" s="125"/>
      <c r="I27" s="39">
        <v>0</v>
      </c>
      <c r="J27" s="39">
        <f>IF(AND($E27&gt;0,OR($E27&lt;Identification!$D$14,$E27&gt;Identification!$D$15)),F27,0)</f>
        <v>0</v>
      </c>
      <c r="K27" s="40">
        <f t="shared" si="0"/>
        <v>0</v>
      </c>
      <c r="P27" s="176">
        <f t="shared" si="1"/>
        <v>0</v>
      </c>
    </row>
    <row r="28" spans="1:16" s="76" customFormat="1" x14ac:dyDescent="0.25">
      <c r="A28" s="77"/>
      <c r="B28" s="62" t="s">
        <v>285</v>
      </c>
      <c r="C28" s="65"/>
      <c r="D28" s="65"/>
      <c r="E28" s="67"/>
      <c r="F28" s="66">
        <v>0</v>
      </c>
      <c r="G28" s="64"/>
      <c r="H28" s="125"/>
      <c r="I28" s="39">
        <v>0</v>
      </c>
      <c r="J28" s="39">
        <f>IF(AND($E28&gt;0,OR($E28&lt;Identification!$D$14,$E28&gt;Identification!$D$15)),F28,0)</f>
        <v>0</v>
      </c>
      <c r="K28" s="40">
        <f t="shared" si="0"/>
        <v>0</v>
      </c>
      <c r="P28" s="176">
        <f t="shared" si="1"/>
        <v>0</v>
      </c>
    </row>
    <row r="29" spans="1:16" s="76" customFormat="1" x14ac:dyDescent="0.25">
      <c r="A29" s="77"/>
      <c r="B29" s="62" t="s">
        <v>286</v>
      </c>
      <c r="C29" s="65"/>
      <c r="D29" s="65"/>
      <c r="E29" s="67"/>
      <c r="F29" s="66">
        <v>0</v>
      </c>
      <c r="G29" s="64"/>
      <c r="H29" s="125"/>
      <c r="I29" s="39">
        <v>0</v>
      </c>
      <c r="J29" s="39">
        <f>IF(AND($E29&gt;0,OR($E29&lt;Identification!$D$14,$E29&gt;Identification!$D$15)),F29,0)</f>
        <v>0</v>
      </c>
      <c r="K29" s="40">
        <f t="shared" si="0"/>
        <v>0</v>
      </c>
      <c r="P29" s="176">
        <f t="shared" si="1"/>
        <v>0</v>
      </c>
    </row>
    <row r="30" spans="1:16" s="76" customFormat="1" x14ac:dyDescent="0.25">
      <c r="A30" s="77"/>
      <c r="B30" s="62" t="s">
        <v>287</v>
      </c>
      <c r="C30" s="65"/>
      <c r="D30" s="65"/>
      <c r="E30" s="67"/>
      <c r="F30" s="66">
        <v>0</v>
      </c>
      <c r="G30" s="64"/>
      <c r="H30" s="125"/>
      <c r="I30" s="39">
        <v>0</v>
      </c>
      <c r="J30" s="39">
        <f>IF(AND($E30&gt;0,OR($E30&lt;Identification!$D$14,$E30&gt;Identification!$D$15)),F30,0)</f>
        <v>0</v>
      </c>
      <c r="K30" s="40">
        <f t="shared" si="0"/>
        <v>0</v>
      </c>
      <c r="P30" s="176">
        <f t="shared" si="1"/>
        <v>0</v>
      </c>
    </row>
    <row r="31" spans="1:16" s="76" customFormat="1" x14ac:dyDescent="0.25">
      <c r="A31" s="77"/>
      <c r="B31" s="62" t="s">
        <v>288</v>
      </c>
      <c r="C31" s="65"/>
      <c r="D31" s="65"/>
      <c r="E31" s="67"/>
      <c r="F31" s="66">
        <v>0</v>
      </c>
      <c r="G31" s="64"/>
      <c r="H31" s="125"/>
      <c r="I31" s="39">
        <v>0</v>
      </c>
      <c r="J31" s="39">
        <f>IF(AND($E31&gt;0,OR($E31&lt;Identification!$D$14,$E31&gt;Identification!$D$15)),F31,0)</f>
        <v>0</v>
      </c>
      <c r="K31" s="40">
        <f t="shared" si="0"/>
        <v>0</v>
      </c>
      <c r="P31" s="176">
        <f t="shared" si="1"/>
        <v>0</v>
      </c>
    </row>
    <row r="32" spans="1:16" s="76" customFormat="1" x14ac:dyDescent="0.25">
      <c r="A32" s="77"/>
      <c r="B32" s="62" t="s">
        <v>289</v>
      </c>
      <c r="C32" s="65"/>
      <c r="D32" s="65"/>
      <c r="E32" s="67"/>
      <c r="F32" s="66">
        <v>0</v>
      </c>
      <c r="G32" s="64"/>
      <c r="H32" s="125"/>
      <c r="I32" s="39">
        <v>0</v>
      </c>
      <c r="J32" s="39">
        <f>IF(AND($E32&gt;0,OR($E32&lt;Identification!$D$14,$E32&gt;Identification!$D$15)),F32,0)</f>
        <v>0</v>
      </c>
      <c r="K32" s="40">
        <f t="shared" si="0"/>
        <v>0</v>
      </c>
      <c r="P32" s="176">
        <f t="shared" si="1"/>
        <v>0</v>
      </c>
    </row>
    <row r="33" spans="1:16" s="76" customFormat="1" x14ac:dyDescent="0.25">
      <c r="A33" s="77"/>
      <c r="B33" s="62" t="s">
        <v>290</v>
      </c>
      <c r="C33" s="65"/>
      <c r="D33" s="65"/>
      <c r="E33" s="67"/>
      <c r="F33" s="66">
        <v>0</v>
      </c>
      <c r="G33" s="64"/>
      <c r="H33" s="125"/>
      <c r="I33" s="39">
        <v>0</v>
      </c>
      <c r="J33" s="39">
        <f>IF(AND($E33&gt;0,OR($E33&lt;Identification!$D$14,$E33&gt;Identification!$D$15)),F33,0)</f>
        <v>0</v>
      </c>
      <c r="K33" s="40">
        <f t="shared" si="0"/>
        <v>0</v>
      </c>
      <c r="P33" s="176">
        <f t="shared" si="1"/>
        <v>0</v>
      </c>
    </row>
    <row r="34" spans="1:16" s="76" customFormat="1" x14ac:dyDescent="0.25">
      <c r="A34" s="77"/>
      <c r="B34" s="62" t="s">
        <v>291</v>
      </c>
      <c r="C34" s="65"/>
      <c r="D34" s="65"/>
      <c r="E34" s="67"/>
      <c r="F34" s="66">
        <v>0</v>
      </c>
      <c r="G34" s="64"/>
      <c r="H34" s="125"/>
      <c r="I34" s="39">
        <v>0</v>
      </c>
      <c r="J34" s="39">
        <f>IF(AND($E34&gt;0,OR($E34&lt;Identification!$D$14,$E34&gt;Identification!$D$15)),F34,0)</f>
        <v>0</v>
      </c>
      <c r="K34" s="40">
        <f t="shared" si="0"/>
        <v>0</v>
      </c>
      <c r="P34" s="176">
        <f t="shared" si="1"/>
        <v>0</v>
      </c>
    </row>
    <row r="35" spans="1:16" s="76" customFormat="1" x14ac:dyDescent="0.25">
      <c r="A35" s="77"/>
      <c r="B35" s="62" t="s">
        <v>292</v>
      </c>
      <c r="C35" s="65"/>
      <c r="D35" s="65"/>
      <c r="E35" s="67"/>
      <c r="F35" s="66">
        <v>0</v>
      </c>
      <c r="G35" s="64"/>
      <c r="H35" s="125"/>
      <c r="I35" s="39">
        <v>0</v>
      </c>
      <c r="J35" s="39">
        <f>IF(AND($E35&gt;0,OR($E35&lt;Identification!$D$14,$E35&gt;Identification!$D$15)),F35,0)</f>
        <v>0</v>
      </c>
      <c r="K35" s="40">
        <f t="shared" si="0"/>
        <v>0</v>
      </c>
      <c r="P35" s="176">
        <f t="shared" si="1"/>
        <v>0</v>
      </c>
    </row>
    <row r="36" spans="1:16" s="76" customFormat="1" x14ac:dyDescent="0.25">
      <c r="A36" s="77"/>
      <c r="B36" s="62" t="s">
        <v>293</v>
      </c>
      <c r="C36" s="65"/>
      <c r="D36" s="65"/>
      <c r="E36" s="67"/>
      <c r="F36" s="66">
        <v>0</v>
      </c>
      <c r="G36" s="64"/>
      <c r="H36" s="125"/>
      <c r="I36" s="39">
        <v>0</v>
      </c>
      <c r="J36" s="39">
        <f>IF(AND($E36&gt;0,OR($E36&lt;Identification!$D$14,$E36&gt;Identification!$D$15)),F36,0)</f>
        <v>0</v>
      </c>
      <c r="K36" s="40">
        <f t="shared" si="0"/>
        <v>0</v>
      </c>
      <c r="P36" s="176">
        <f t="shared" si="1"/>
        <v>0</v>
      </c>
    </row>
    <row r="37" spans="1:16" s="76" customFormat="1" x14ac:dyDescent="0.25">
      <c r="A37" s="77"/>
      <c r="B37" s="62" t="s">
        <v>294</v>
      </c>
      <c r="C37" s="65"/>
      <c r="D37" s="65"/>
      <c r="E37" s="67"/>
      <c r="F37" s="66">
        <v>0</v>
      </c>
      <c r="G37" s="64"/>
      <c r="H37" s="125"/>
      <c r="I37" s="39">
        <v>0</v>
      </c>
      <c r="J37" s="39">
        <f>IF(AND($E37&gt;0,OR($E37&lt;Identification!$D$14,$E37&gt;Identification!$D$15)),F37,0)</f>
        <v>0</v>
      </c>
      <c r="K37" s="40">
        <f t="shared" si="0"/>
        <v>0</v>
      </c>
      <c r="P37" s="176">
        <f t="shared" si="1"/>
        <v>0</v>
      </c>
    </row>
    <row r="38" spans="1:16" s="76" customFormat="1" x14ac:dyDescent="0.25">
      <c r="A38" s="77"/>
      <c r="B38" s="62" t="s">
        <v>295</v>
      </c>
      <c r="C38" s="65"/>
      <c r="D38" s="65"/>
      <c r="E38" s="67"/>
      <c r="F38" s="66">
        <v>0</v>
      </c>
      <c r="G38" s="64"/>
      <c r="H38" s="125"/>
      <c r="I38" s="39">
        <v>0</v>
      </c>
      <c r="J38" s="39">
        <f>IF(AND($E38&gt;0,OR($E38&lt;Identification!$D$14,$E38&gt;Identification!$D$15)),F38,0)</f>
        <v>0</v>
      </c>
      <c r="K38" s="40">
        <f t="shared" si="0"/>
        <v>0</v>
      </c>
      <c r="P38" s="176">
        <f t="shared" si="1"/>
        <v>0</v>
      </c>
    </row>
    <row r="39" spans="1:16" s="76" customFormat="1" x14ac:dyDescent="0.25">
      <c r="A39" s="77"/>
      <c r="B39" s="62" t="s">
        <v>296</v>
      </c>
      <c r="C39" s="65"/>
      <c r="D39" s="65"/>
      <c r="E39" s="67"/>
      <c r="F39" s="66">
        <v>0</v>
      </c>
      <c r="G39" s="64"/>
      <c r="H39" s="125"/>
      <c r="I39" s="39">
        <v>0</v>
      </c>
      <c r="J39" s="39">
        <f>IF(AND($E39&gt;0,OR($E39&lt;Identification!$D$14,$E39&gt;Identification!$D$15)),F39,0)</f>
        <v>0</v>
      </c>
      <c r="K39" s="40">
        <f t="shared" si="0"/>
        <v>0</v>
      </c>
      <c r="P39" s="176">
        <f t="shared" si="1"/>
        <v>0</v>
      </c>
    </row>
    <row r="40" spans="1:16" s="76" customFormat="1" x14ac:dyDescent="0.25">
      <c r="A40" s="77"/>
      <c r="B40" s="62" t="s">
        <v>297</v>
      </c>
      <c r="C40" s="65"/>
      <c r="D40" s="65"/>
      <c r="E40" s="67"/>
      <c r="F40" s="66">
        <v>0</v>
      </c>
      <c r="G40" s="64"/>
      <c r="H40" s="125"/>
      <c r="I40" s="39">
        <v>0</v>
      </c>
      <c r="J40" s="39">
        <f>IF(AND($E40&gt;0,OR($E40&lt;Identification!$D$14,$E40&gt;Identification!$D$15)),F40,0)</f>
        <v>0</v>
      </c>
      <c r="K40" s="40">
        <f t="shared" si="0"/>
        <v>0</v>
      </c>
      <c r="P40" s="176">
        <f t="shared" si="1"/>
        <v>0</v>
      </c>
    </row>
    <row r="41" spans="1:16" s="76" customFormat="1" x14ac:dyDescent="0.25">
      <c r="A41" s="77"/>
      <c r="B41" s="62" t="s">
        <v>298</v>
      </c>
      <c r="C41" s="65"/>
      <c r="D41" s="65"/>
      <c r="E41" s="67"/>
      <c r="F41" s="66">
        <v>0</v>
      </c>
      <c r="G41" s="64"/>
      <c r="H41" s="125"/>
      <c r="I41" s="39">
        <v>0</v>
      </c>
      <c r="J41" s="39">
        <f>IF(AND($E41&gt;0,OR($E41&lt;Identification!$D$14,$E41&gt;Identification!$D$15)),F41,0)</f>
        <v>0</v>
      </c>
      <c r="K41" s="40">
        <f t="shared" si="0"/>
        <v>0</v>
      </c>
      <c r="P41" s="176">
        <f t="shared" si="1"/>
        <v>0</v>
      </c>
    </row>
    <row r="42" spans="1:16" s="76" customFormat="1" x14ac:dyDescent="0.25">
      <c r="A42" s="77"/>
      <c r="B42" s="62" t="s">
        <v>299</v>
      </c>
      <c r="C42" s="65"/>
      <c r="D42" s="65"/>
      <c r="E42" s="67"/>
      <c r="F42" s="66">
        <v>0</v>
      </c>
      <c r="G42" s="64"/>
      <c r="H42" s="125"/>
      <c r="I42" s="39">
        <v>0</v>
      </c>
      <c r="J42" s="39">
        <f>IF(AND($E42&gt;0,OR($E42&lt;Identification!$D$14,$E42&gt;Identification!$D$15)),F42,0)</f>
        <v>0</v>
      </c>
      <c r="K42" s="40">
        <f t="shared" si="0"/>
        <v>0</v>
      </c>
      <c r="P42" s="176">
        <f t="shared" si="1"/>
        <v>0</v>
      </c>
    </row>
    <row r="43" spans="1:16" s="76" customFormat="1" x14ac:dyDescent="0.25">
      <c r="A43" s="77"/>
      <c r="B43" s="62" t="s">
        <v>300</v>
      </c>
      <c r="C43" s="65"/>
      <c r="D43" s="65"/>
      <c r="E43" s="67"/>
      <c r="F43" s="66">
        <v>0</v>
      </c>
      <c r="G43" s="64"/>
      <c r="H43" s="125"/>
      <c r="I43" s="39">
        <v>0</v>
      </c>
      <c r="J43" s="39">
        <f>IF(AND($E43&gt;0,OR($E43&lt;Identification!$D$14,$E43&gt;Identification!$D$15)),F43,0)</f>
        <v>0</v>
      </c>
      <c r="K43" s="40">
        <f t="shared" si="0"/>
        <v>0</v>
      </c>
      <c r="P43" s="176">
        <f t="shared" si="1"/>
        <v>0</v>
      </c>
    </row>
    <row r="44" spans="1:16" s="76" customFormat="1" x14ac:dyDescent="0.25">
      <c r="A44" s="77"/>
      <c r="B44" s="62" t="s">
        <v>301</v>
      </c>
      <c r="C44" s="65"/>
      <c r="D44" s="65"/>
      <c r="E44" s="67"/>
      <c r="F44" s="66">
        <v>0</v>
      </c>
      <c r="G44" s="64"/>
      <c r="H44" s="125"/>
      <c r="I44" s="39">
        <v>0</v>
      </c>
      <c r="J44" s="39">
        <f>IF(AND($E44&gt;0,OR($E44&lt;Identification!$D$14,$E44&gt;Identification!$D$15)),F44,0)</f>
        <v>0</v>
      </c>
      <c r="K44" s="40">
        <f t="shared" si="0"/>
        <v>0</v>
      </c>
      <c r="P44" s="176">
        <f t="shared" si="1"/>
        <v>0</v>
      </c>
    </row>
    <row r="45" spans="1:16" s="76" customFormat="1" x14ac:dyDescent="0.25">
      <c r="A45" s="77"/>
      <c r="B45" s="62" t="s">
        <v>302</v>
      </c>
      <c r="C45" s="65"/>
      <c r="D45" s="65"/>
      <c r="E45" s="67"/>
      <c r="F45" s="66">
        <v>0</v>
      </c>
      <c r="G45" s="64"/>
      <c r="H45" s="125"/>
      <c r="I45" s="39">
        <v>0</v>
      </c>
      <c r="J45" s="39">
        <f>IF(AND($E45&gt;0,OR($E45&lt;Identification!$D$14,$E45&gt;Identification!$D$15)),F45,0)</f>
        <v>0</v>
      </c>
      <c r="K45" s="40">
        <f t="shared" si="0"/>
        <v>0</v>
      </c>
      <c r="P45" s="176">
        <f t="shared" si="1"/>
        <v>0</v>
      </c>
    </row>
    <row r="46" spans="1:16" s="76" customFormat="1" x14ac:dyDescent="0.25">
      <c r="A46" s="77"/>
      <c r="B46" s="62" t="s">
        <v>303</v>
      </c>
      <c r="C46" s="65"/>
      <c r="D46" s="65"/>
      <c r="E46" s="67"/>
      <c r="F46" s="66">
        <v>0</v>
      </c>
      <c r="G46" s="64"/>
      <c r="H46" s="125"/>
      <c r="I46" s="39">
        <v>0</v>
      </c>
      <c r="J46" s="39">
        <f>IF(AND($E46&gt;0,OR($E46&lt;Identification!$D$14,$E46&gt;Identification!$D$15)),F46,0)</f>
        <v>0</v>
      </c>
      <c r="K46" s="40">
        <f t="shared" si="0"/>
        <v>0</v>
      </c>
      <c r="P46" s="176">
        <f t="shared" si="1"/>
        <v>0</v>
      </c>
    </row>
    <row r="47" spans="1:16" s="76" customFormat="1" x14ac:dyDescent="0.25">
      <c r="A47" s="77"/>
      <c r="B47" s="62" t="s">
        <v>304</v>
      </c>
      <c r="C47" s="65"/>
      <c r="D47" s="65"/>
      <c r="E47" s="67"/>
      <c r="F47" s="66">
        <v>0</v>
      </c>
      <c r="G47" s="64"/>
      <c r="H47" s="125"/>
      <c r="I47" s="39">
        <v>0</v>
      </c>
      <c r="J47" s="39">
        <f>IF(AND($E47&gt;0,OR($E47&lt;Identification!$D$14,$E47&gt;Identification!$D$15)),F47,0)</f>
        <v>0</v>
      </c>
      <c r="K47" s="40">
        <f t="shared" si="0"/>
        <v>0</v>
      </c>
      <c r="P47" s="176">
        <f t="shared" si="1"/>
        <v>0</v>
      </c>
    </row>
    <row r="48" spans="1:16" s="76" customFormat="1" x14ac:dyDescent="0.25">
      <c r="A48" s="77"/>
      <c r="B48" s="62" t="s">
        <v>305</v>
      </c>
      <c r="C48" s="65"/>
      <c r="D48" s="65"/>
      <c r="E48" s="67"/>
      <c r="F48" s="66">
        <v>0</v>
      </c>
      <c r="G48" s="64"/>
      <c r="H48" s="125"/>
      <c r="I48" s="39">
        <v>0</v>
      </c>
      <c r="J48" s="39">
        <f>IF(AND($E48&gt;0,OR($E48&lt;Identification!$D$14,$E48&gt;Identification!$D$15)),F48,0)</f>
        <v>0</v>
      </c>
      <c r="K48" s="40">
        <f t="shared" si="0"/>
        <v>0</v>
      </c>
      <c r="P48" s="176">
        <f t="shared" si="1"/>
        <v>0</v>
      </c>
    </row>
    <row r="49" spans="1:16" s="76" customFormat="1" x14ac:dyDescent="0.25">
      <c r="A49" s="77"/>
      <c r="B49" s="62" t="s">
        <v>306</v>
      </c>
      <c r="C49" s="65"/>
      <c r="D49" s="65"/>
      <c r="E49" s="67"/>
      <c r="F49" s="66">
        <v>0</v>
      </c>
      <c r="G49" s="64"/>
      <c r="H49" s="125"/>
      <c r="I49" s="39">
        <v>0</v>
      </c>
      <c r="J49" s="39">
        <f>IF(AND($E49&gt;0,OR($E49&lt;Identification!$D$14,$E49&gt;Identification!$D$15)),F49,0)</f>
        <v>0</v>
      </c>
      <c r="K49" s="40">
        <f t="shared" si="0"/>
        <v>0</v>
      </c>
      <c r="P49" s="176">
        <f t="shared" si="1"/>
        <v>0</v>
      </c>
    </row>
    <row r="50" spans="1:16" s="76" customFormat="1" x14ac:dyDescent="0.25">
      <c r="A50" s="77"/>
      <c r="B50" s="62" t="s">
        <v>307</v>
      </c>
      <c r="C50" s="65"/>
      <c r="D50" s="65"/>
      <c r="E50" s="67"/>
      <c r="F50" s="66">
        <v>0</v>
      </c>
      <c r="G50" s="64"/>
      <c r="H50" s="125"/>
      <c r="I50" s="39">
        <v>0</v>
      </c>
      <c r="J50" s="39">
        <f>IF(AND($E50&gt;0,OR($E50&lt;Identification!$D$14,$E50&gt;Identification!$D$15)),F50,0)</f>
        <v>0</v>
      </c>
      <c r="K50" s="40">
        <f t="shared" si="0"/>
        <v>0</v>
      </c>
      <c r="P50" s="176">
        <f t="shared" si="1"/>
        <v>0</v>
      </c>
    </row>
    <row r="51" spans="1:16" s="76" customFormat="1" x14ac:dyDescent="0.25">
      <c r="A51" s="77"/>
      <c r="B51" s="62" t="s">
        <v>308</v>
      </c>
      <c r="C51" s="65"/>
      <c r="D51" s="65"/>
      <c r="E51" s="67"/>
      <c r="F51" s="66">
        <v>0</v>
      </c>
      <c r="G51" s="64"/>
      <c r="H51" s="125"/>
      <c r="I51" s="39">
        <v>0</v>
      </c>
      <c r="J51" s="39">
        <f>IF(AND($E51&gt;0,OR($E51&lt;Identification!$D$14,$E51&gt;Identification!$D$15)),F51,0)</f>
        <v>0</v>
      </c>
      <c r="K51" s="40">
        <f t="shared" si="0"/>
        <v>0</v>
      </c>
      <c r="P51" s="176">
        <f t="shared" si="1"/>
        <v>0</v>
      </c>
    </row>
    <row r="52" spans="1:16" s="76" customFormat="1" x14ac:dyDescent="0.25">
      <c r="A52" s="77"/>
      <c r="B52" s="62" t="s">
        <v>309</v>
      </c>
      <c r="C52" s="65"/>
      <c r="D52" s="65"/>
      <c r="E52" s="67"/>
      <c r="F52" s="66">
        <v>0</v>
      </c>
      <c r="G52" s="64"/>
      <c r="H52" s="125"/>
      <c r="I52" s="39">
        <v>0</v>
      </c>
      <c r="J52" s="39">
        <f>IF(AND($E52&gt;0,OR($E52&lt;Identification!$D$14,$E52&gt;Identification!$D$15)),F52,0)</f>
        <v>0</v>
      </c>
      <c r="K52" s="40">
        <f t="shared" si="0"/>
        <v>0</v>
      </c>
      <c r="P52" s="176">
        <f t="shared" si="1"/>
        <v>0</v>
      </c>
    </row>
    <row r="53" spans="1:16" s="76" customFormat="1" x14ac:dyDescent="0.25">
      <c r="A53" s="77"/>
      <c r="B53" s="62" t="s">
        <v>310</v>
      </c>
      <c r="C53" s="65"/>
      <c r="D53" s="65"/>
      <c r="E53" s="67"/>
      <c r="F53" s="66">
        <v>0</v>
      </c>
      <c r="G53" s="64"/>
      <c r="H53" s="125"/>
      <c r="I53" s="39">
        <v>0</v>
      </c>
      <c r="J53" s="39">
        <f>IF(AND($E53&gt;0,OR($E53&lt;Identification!$D$14,$E53&gt;Identification!$D$15)),F53,0)</f>
        <v>0</v>
      </c>
      <c r="K53" s="40">
        <f t="shared" si="0"/>
        <v>0</v>
      </c>
      <c r="P53" s="176">
        <f t="shared" si="1"/>
        <v>0</v>
      </c>
    </row>
    <row r="54" spans="1:16" s="76" customFormat="1" x14ac:dyDescent="0.25">
      <c r="A54" s="77"/>
      <c r="B54" s="62" t="s">
        <v>311</v>
      </c>
      <c r="C54" s="65"/>
      <c r="D54" s="65"/>
      <c r="E54" s="67"/>
      <c r="F54" s="66">
        <v>0</v>
      </c>
      <c r="G54" s="64"/>
      <c r="H54" s="125"/>
      <c r="I54" s="39">
        <v>0</v>
      </c>
      <c r="J54" s="39">
        <f>IF(AND($E54&gt;0,OR($E54&lt;Identification!$D$14,$E54&gt;Identification!$D$15)),F54,0)</f>
        <v>0</v>
      </c>
      <c r="K54" s="40">
        <f t="shared" si="0"/>
        <v>0</v>
      </c>
      <c r="P54" s="176">
        <f t="shared" si="1"/>
        <v>0</v>
      </c>
    </row>
    <row r="55" spans="1:16" s="76" customFormat="1" x14ac:dyDescent="0.25">
      <c r="A55" s="77"/>
      <c r="B55" s="62" t="s">
        <v>312</v>
      </c>
      <c r="C55" s="65"/>
      <c r="D55" s="65"/>
      <c r="E55" s="67"/>
      <c r="F55" s="66">
        <v>0</v>
      </c>
      <c r="G55" s="64"/>
      <c r="H55" s="125"/>
      <c r="I55" s="39">
        <v>0</v>
      </c>
      <c r="J55" s="39">
        <f>IF(AND($E55&gt;0,OR($E55&lt;Identification!$D$14,$E55&gt;Identification!$D$15)),F55,0)</f>
        <v>0</v>
      </c>
      <c r="K55" s="40">
        <f t="shared" si="0"/>
        <v>0</v>
      </c>
      <c r="P55" s="176">
        <f t="shared" si="1"/>
        <v>0</v>
      </c>
    </row>
    <row r="56" spans="1:16" s="76" customFormat="1" x14ac:dyDescent="0.25">
      <c r="A56" s="77"/>
      <c r="B56" s="62" t="s">
        <v>313</v>
      </c>
      <c r="C56" s="65"/>
      <c r="D56" s="65"/>
      <c r="E56" s="67"/>
      <c r="F56" s="66">
        <v>0</v>
      </c>
      <c r="G56" s="64"/>
      <c r="H56" s="125"/>
      <c r="I56" s="39">
        <v>0</v>
      </c>
      <c r="J56" s="39">
        <f>IF(AND($E56&gt;0,OR($E56&lt;Identification!$D$14,$E56&gt;Identification!$D$15)),F56,0)</f>
        <v>0</v>
      </c>
      <c r="K56" s="40">
        <f t="shared" si="0"/>
        <v>0</v>
      </c>
      <c r="P56" s="176">
        <f t="shared" si="1"/>
        <v>0</v>
      </c>
    </row>
    <row r="57" spans="1:16" s="76" customFormat="1" x14ac:dyDescent="0.25">
      <c r="A57" s="77"/>
      <c r="B57" s="62" t="s">
        <v>314</v>
      </c>
      <c r="C57" s="65"/>
      <c r="D57" s="65"/>
      <c r="E57" s="67"/>
      <c r="F57" s="66">
        <v>0</v>
      </c>
      <c r="G57" s="64"/>
      <c r="H57" s="125"/>
      <c r="I57" s="39">
        <v>0</v>
      </c>
      <c r="J57" s="39">
        <f>IF(AND($E57&gt;0,OR($E57&lt;Identification!$D$14,$E57&gt;Identification!$D$15)),F57,0)</f>
        <v>0</v>
      </c>
      <c r="K57" s="40">
        <f t="shared" si="0"/>
        <v>0</v>
      </c>
      <c r="P57" s="176">
        <f t="shared" si="1"/>
        <v>0</v>
      </c>
    </row>
    <row r="58" spans="1:16" s="76" customFormat="1" x14ac:dyDescent="0.25">
      <c r="A58" s="77"/>
      <c r="B58" s="62" t="s">
        <v>315</v>
      </c>
      <c r="C58" s="65"/>
      <c r="D58" s="65"/>
      <c r="E58" s="67"/>
      <c r="F58" s="66">
        <v>0</v>
      </c>
      <c r="G58" s="64"/>
      <c r="H58" s="125"/>
      <c r="I58" s="39">
        <v>0</v>
      </c>
      <c r="J58" s="39">
        <f>IF(AND($E58&gt;0,OR($E58&lt;Identification!$D$14,$E58&gt;Identification!$D$15)),F58,0)</f>
        <v>0</v>
      </c>
      <c r="K58" s="40">
        <f t="shared" si="0"/>
        <v>0</v>
      </c>
      <c r="P58" s="176">
        <f t="shared" si="1"/>
        <v>0</v>
      </c>
    </row>
    <row r="59" spans="1:16" s="76" customFormat="1" x14ac:dyDescent="0.25">
      <c r="A59" s="77"/>
      <c r="B59" s="62" t="s">
        <v>316</v>
      </c>
      <c r="C59" s="65"/>
      <c r="D59" s="65"/>
      <c r="E59" s="67"/>
      <c r="F59" s="66">
        <v>0</v>
      </c>
      <c r="G59" s="64"/>
      <c r="H59" s="125"/>
      <c r="I59" s="39">
        <v>0</v>
      </c>
      <c r="J59" s="39">
        <f>IF(AND($E59&gt;0,OR($E59&lt;Identification!$D$14,$E59&gt;Identification!$D$15)),F59,0)</f>
        <v>0</v>
      </c>
      <c r="K59" s="40">
        <f t="shared" si="0"/>
        <v>0</v>
      </c>
      <c r="P59" s="176">
        <f t="shared" si="1"/>
        <v>0</v>
      </c>
    </row>
    <row r="60" spans="1:16" s="76" customFormat="1" x14ac:dyDescent="0.25">
      <c r="A60" s="77"/>
      <c r="B60" s="62" t="s">
        <v>317</v>
      </c>
      <c r="C60" s="65"/>
      <c r="D60" s="65"/>
      <c r="E60" s="67"/>
      <c r="F60" s="66">
        <v>0</v>
      </c>
      <c r="G60" s="64"/>
      <c r="H60" s="125"/>
      <c r="I60" s="39">
        <v>0</v>
      </c>
      <c r="J60" s="39">
        <f>IF(AND($E60&gt;0,OR($E60&lt;Identification!$D$14,$E60&gt;Identification!$D$15)),F60,0)</f>
        <v>0</v>
      </c>
      <c r="K60" s="40">
        <f t="shared" si="0"/>
        <v>0</v>
      </c>
      <c r="P60" s="176">
        <f t="shared" si="1"/>
        <v>0</v>
      </c>
    </row>
    <row r="61" spans="1:16" s="76" customFormat="1" x14ac:dyDescent="0.25">
      <c r="A61" s="77"/>
      <c r="B61" s="62" t="s">
        <v>318</v>
      </c>
      <c r="C61" s="65"/>
      <c r="D61" s="65"/>
      <c r="E61" s="67"/>
      <c r="F61" s="66">
        <v>0</v>
      </c>
      <c r="G61" s="64"/>
      <c r="H61" s="125"/>
      <c r="I61" s="39">
        <v>0</v>
      </c>
      <c r="J61" s="39">
        <f>IF(AND($E61&gt;0,OR($E61&lt;Identification!$D$14,$E61&gt;Identification!$D$15)),F61,0)</f>
        <v>0</v>
      </c>
      <c r="K61" s="40">
        <f t="shared" si="0"/>
        <v>0</v>
      </c>
      <c r="P61" s="176">
        <f t="shared" si="1"/>
        <v>0</v>
      </c>
    </row>
    <row r="62" spans="1:16" s="76" customFormat="1" x14ac:dyDescent="0.25">
      <c r="A62" s="77"/>
      <c r="B62" s="62" t="s">
        <v>319</v>
      </c>
      <c r="C62" s="65"/>
      <c r="D62" s="65"/>
      <c r="E62" s="67"/>
      <c r="F62" s="66">
        <v>0</v>
      </c>
      <c r="G62" s="64"/>
      <c r="H62" s="125"/>
      <c r="I62" s="39">
        <v>0</v>
      </c>
      <c r="J62" s="39">
        <f>IF(AND($E62&gt;0,OR($E62&lt;Identification!$D$14,$E62&gt;Identification!$D$15)),F62,0)</f>
        <v>0</v>
      </c>
      <c r="K62" s="40">
        <f t="shared" si="0"/>
        <v>0</v>
      </c>
      <c r="P62" s="176">
        <f t="shared" si="1"/>
        <v>0</v>
      </c>
    </row>
    <row r="63" spans="1:16" s="76" customFormat="1" x14ac:dyDescent="0.25">
      <c r="A63" s="77"/>
      <c r="B63" s="62" t="s">
        <v>320</v>
      </c>
      <c r="C63" s="65"/>
      <c r="D63" s="65"/>
      <c r="E63" s="67"/>
      <c r="F63" s="66">
        <v>0</v>
      </c>
      <c r="G63" s="64"/>
      <c r="H63" s="125"/>
      <c r="I63" s="39">
        <v>0</v>
      </c>
      <c r="J63" s="39">
        <f>IF(AND($E63&gt;0,OR($E63&lt;Identification!$D$14,$E63&gt;Identification!$D$15)),F63,0)</f>
        <v>0</v>
      </c>
      <c r="K63" s="40">
        <f t="shared" si="0"/>
        <v>0</v>
      </c>
      <c r="P63" s="176">
        <f t="shared" si="1"/>
        <v>0</v>
      </c>
    </row>
    <row r="64" spans="1:16" s="76" customFormat="1" x14ac:dyDescent="0.25">
      <c r="A64" s="77"/>
      <c r="B64" s="62" t="s">
        <v>321</v>
      </c>
      <c r="C64" s="65"/>
      <c r="D64" s="65"/>
      <c r="E64" s="67"/>
      <c r="F64" s="66">
        <v>0</v>
      </c>
      <c r="G64" s="64"/>
      <c r="H64" s="125"/>
      <c r="I64" s="39">
        <v>0</v>
      </c>
      <c r="J64" s="39">
        <f>IF(AND($E64&gt;0,OR($E64&lt;Identification!$D$14,$E64&gt;Identification!$D$15)),F64,0)</f>
        <v>0</v>
      </c>
      <c r="K64" s="40">
        <f t="shared" si="0"/>
        <v>0</v>
      </c>
      <c r="P64" s="176">
        <f t="shared" si="1"/>
        <v>0</v>
      </c>
    </row>
    <row r="65" spans="1:16" s="76" customFormat="1" x14ac:dyDescent="0.25">
      <c r="A65" s="77"/>
      <c r="B65" s="62" t="s">
        <v>322</v>
      </c>
      <c r="C65" s="65"/>
      <c r="D65" s="65"/>
      <c r="E65" s="67"/>
      <c r="F65" s="66">
        <v>0</v>
      </c>
      <c r="G65" s="64"/>
      <c r="H65" s="125"/>
      <c r="I65" s="39">
        <v>0</v>
      </c>
      <c r="J65" s="39">
        <f>IF(AND($E65&gt;0,OR($E65&lt;Identification!$D$14,$E65&gt;Identification!$D$15)),F65,0)</f>
        <v>0</v>
      </c>
      <c r="K65" s="40">
        <f t="shared" si="0"/>
        <v>0</v>
      </c>
      <c r="P65" s="176">
        <f t="shared" si="1"/>
        <v>0</v>
      </c>
    </row>
    <row r="66" spans="1:16" s="76" customFormat="1" x14ac:dyDescent="0.25">
      <c r="A66" s="77"/>
      <c r="B66" s="62" t="s">
        <v>323</v>
      </c>
      <c r="C66" s="65"/>
      <c r="D66" s="65"/>
      <c r="E66" s="67"/>
      <c r="F66" s="66">
        <v>0</v>
      </c>
      <c r="G66" s="64"/>
      <c r="H66" s="125"/>
      <c r="I66" s="39">
        <v>0</v>
      </c>
      <c r="J66" s="39">
        <f>IF(AND($E66&gt;0,OR($E66&lt;Identification!$D$14,$E66&gt;Identification!$D$15)),F66,0)</f>
        <v>0</v>
      </c>
      <c r="K66" s="40">
        <f t="shared" si="0"/>
        <v>0</v>
      </c>
      <c r="P66" s="176">
        <f t="shared" si="1"/>
        <v>0</v>
      </c>
    </row>
    <row r="67" spans="1:16" s="76" customFormat="1" x14ac:dyDescent="0.25">
      <c r="A67" s="77"/>
      <c r="B67" s="62" t="s">
        <v>324</v>
      </c>
      <c r="C67" s="65"/>
      <c r="D67" s="65"/>
      <c r="E67" s="67"/>
      <c r="F67" s="66">
        <v>0</v>
      </c>
      <c r="G67" s="64"/>
      <c r="H67" s="125"/>
      <c r="I67" s="39">
        <v>0</v>
      </c>
      <c r="J67" s="39">
        <f>IF(AND($E67&gt;0,OR($E67&lt;Identification!$D$14,$E67&gt;Identification!$D$15)),F67,0)</f>
        <v>0</v>
      </c>
      <c r="K67" s="40">
        <f t="shared" si="0"/>
        <v>0</v>
      </c>
      <c r="P67" s="176">
        <f t="shared" si="1"/>
        <v>0</v>
      </c>
    </row>
    <row r="68" spans="1:16" s="76" customFormat="1" x14ac:dyDescent="0.25">
      <c r="A68" s="77"/>
      <c r="B68" s="62" t="s">
        <v>325</v>
      </c>
      <c r="C68" s="65"/>
      <c r="D68" s="65"/>
      <c r="E68" s="67"/>
      <c r="F68" s="66">
        <v>0</v>
      </c>
      <c r="G68" s="64"/>
      <c r="H68" s="125"/>
      <c r="I68" s="39">
        <v>0</v>
      </c>
      <c r="J68" s="39">
        <f>IF(AND($E68&gt;0,OR($E68&lt;Identification!$D$14,$E68&gt;Identification!$D$15)),F68,0)</f>
        <v>0</v>
      </c>
      <c r="K68" s="40">
        <f t="shared" si="0"/>
        <v>0</v>
      </c>
      <c r="P68" s="176">
        <f t="shared" si="1"/>
        <v>0</v>
      </c>
    </row>
    <row r="69" spans="1:16" s="76" customFormat="1" x14ac:dyDescent="0.25">
      <c r="A69" s="77"/>
      <c r="B69" s="62" t="s">
        <v>326</v>
      </c>
      <c r="C69" s="65"/>
      <c r="D69" s="65"/>
      <c r="E69" s="67"/>
      <c r="F69" s="66">
        <v>0</v>
      </c>
      <c r="G69" s="64"/>
      <c r="H69" s="125"/>
      <c r="I69" s="39">
        <v>0</v>
      </c>
      <c r="J69" s="39">
        <f>IF(AND($E69&gt;0,OR($E69&lt;Identification!$D$14,$E69&gt;Identification!$D$15)),F69,0)</f>
        <v>0</v>
      </c>
      <c r="K69" s="40">
        <f t="shared" si="0"/>
        <v>0</v>
      </c>
      <c r="P69" s="176">
        <f t="shared" si="1"/>
        <v>0</v>
      </c>
    </row>
    <row r="70" spans="1:16" s="76" customFormat="1" x14ac:dyDescent="0.25">
      <c r="A70" s="77"/>
      <c r="B70" s="62" t="s">
        <v>327</v>
      </c>
      <c r="C70" s="65"/>
      <c r="D70" s="65"/>
      <c r="E70" s="67"/>
      <c r="F70" s="66">
        <v>0</v>
      </c>
      <c r="G70" s="64"/>
      <c r="H70" s="125"/>
      <c r="I70" s="39">
        <v>0</v>
      </c>
      <c r="J70" s="39">
        <f>IF(AND($E70&gt;0,OR($E70&lt;Identification!$D$14,$E70&gt;Identification!$D$15)),F70,0)</f>
        <v>0</v>
      </c>
      <c r="K70" s="40">
        <f t="shared" si="0"/>
        <v>0</v>
      </c>
      <c r="P70" s="176">
        <f t="shared" si="1"/>
        <v>0</v>
      </c>
    </row>
    <row r="71" spans="1:16" s="76" customFormat="1" x14ac:dyDescent="0.25">
      <c r="A71" s="77"/>
      <c r="B71" s="62" t="s">
        <v>328</v>
      </c>
      <c r="C71" s="65"/>
      <c r="D71" s="65"/>
      <c r="E71" s="67"/>
      <c r="F71" s="66">
        <v>0</v>
      </c>
      <c r="G71" s="64"/>
      <c r="H71" s="125"/>
      <c r="I71" s="39">
        <v>0</v>
      </c>
      <c r="J71" s="39">
        <f>IF(AND($E71&gt;0,OR($E71&lt;Identification!$D$14,$E71&gt;Identification!$D$15)),F71,0)</f>
        <v>0</v>
      </c>
      <c r="K71" s="40">
        <f t="shared" si="0"/>
        <v>0</v>
      </c>
      <c r="P71" s="176">
        <f t="shared" si="1"/>
        <v>0</v>
      </c>
    </row>
    <row r="72" spans="1:16" s="76" customFormat="1" x14ac:dyDescent="0.25">
      <c r="A72" s="77"/>
      <c r="B72" s="62" t="s">
        <v>329</v>
      </c>
      <c r="C72" s="65"/>
      <c r="D72" s="65"/>
      <c r="E72" s="67"/>
      <c r="F72" s="66">
        <v>0</v>
      </c>
      <c r="G72" s="64"/>
      <c r="H72" s="125"/>
      <c r="I72" s="39">
        <v>0</v>
      </c>
      <c r="J72" s="39">
        <f>IF(AND($E72&gt;0,OR($E72&lt;Identification!$D$14,$E72&gt;Identification!$D$15)),F72,0)</f>
        <v>0</v>
      </c>
      <c r="K72" s="40">
        <f t="shared" ref="K72:K106" si="2">F72-I72-J72</f>
        <v>0</v>
      </c>
      <c r="P72" s="176">
        <f t="shared" ref="P72:P106" si="3">I72+J72</f>
        <v>0</v>
      </c>
    </row>
    <row r="73" spans="1:16" s="76" customFormat="1" x14ac:dyDescent="0.25">
      <c r="A73" s="77"/>
      <c r="B73" s="62" t="s">
        <v>330</v>
      </c>
      <c r="C73" s="65"/>
      <c r="D73" s="65"/>
      <c r="E73" s="67"/>
      <c r="F73" s="66">
        <v>0</v>
      </c>
      <c r="G73" s="64"/>
      <c r="H73" s="125"/>
      <c r="I73" s="39">
        <v>0</v>
      </c>
      <c r="J73" s="39">
        <f>IF(AND($E73&gt;0,OR($E73&lt;Identification!$D$14,$E73&gt;Identification!$D$15)),F73,0)</f>
        <v>0</v>
      </c>
      <c r="K73" s="40">
        <f t="shared" si="2"/>
        <v>0</v>
      </c>
      <c r="P73" s="176">
        <f t="shared" si="3"/>
        <v>0</v>
      </c>
    </row>
    <row r="74" spans="1:16" s="76" customFormat="1" x14ac:dyDescent="0.25">
      <c r="A74" s="77"/>
      <c r="B74" s="62" t="s">
        <v>331</v>
      </c>
      <c r="C74" s="65"/>
      <c r="D74" s="65"/>
      <c r="E74" s="67"/>
      <c r="F74" s="66">
        <v>0</v>
      </c>
      <c r="G74" s="64"/>
      <c r="H74" s="125"/>
      <c r="I74" s="39">
        <v>0</v>
      </c>
      <c r="J74" s="39">
        <f>IF(AND($E74&gt;0,OR($E74&lt;Identification!$D$14,$E74&gt;Identification!$D$15)),F74,0)</f>
        <v>0</v>
      </c>
      <c r="K74" s="40">
        <f t="shared" si="2"/>
        <v>0</v>
      </c>
      <c r="P74" s="176">
        <f t="shared" si="3"/>
        <v>0</v>
      </c>
    </row>
    <row r="75" spans="1:16" s="76" customFormat="1" x14ac:dyDescent="0.25">
      <c r="A75" s="77"/>
      <c r="B75" s="62" t="s">
        <v>332</v>
      </c>
      <c r="C75" s="65"/>
      <c r="D75" s="65"/>
      <c r="E75" s="67"/>
      <c r="F75" s="66">
        <v>0</v>
      </c>
      <c r="G75" s="64"/>
      <c r="H75" s="125"/>
      <c r="I75" s="39">
        <v>0</v>
      </c>
      <c r="J75" s="39">
        <f>IF(AND($E75&gt;0,OR($E75&lt;Identification!$D$14,$E75&gt;Identification!$D$15)),F75,0)</f>
        <v>0</v>
      </c>
      <c r="K75" s="40">
        <f t="shared" si="2"/>
        <v>0</v>
      </c>
      <c r="P75" s="176">
        <f t="shared" si="3"/>
        <v>0</v>
      </c>
    </row>
    <row r="76" spans="1:16" s="76" customFormat="1" x14ac:dyDescent="0.25">
      <c r="A76" s="77"/>
      <c r="B76" s="62" t="s">
        <v>333</v>
      </c>
      <c r="C76" s="65"/>
      <c r="D76" s="65"/>
      <c r="E76" s="67"/>
      <c r="F76" s="66">
        <v>0</v>
      </c>
      <c r="G76" s="64"/>
      <c r="H76" s="125"/>
      <c r="I76" s="39">
        <v>0</v>
      </c>
      <c r="J76" s="39">
        <f>IF(AND($E76&gt;0,OR($E76&lt;Identification!$D$14,$E76&gt;Identification!$D$15)),F76,0)</f>
        <v>0</v>
      </c>
      <c r="K76" s="40">
        <f t="shared" si="2"/>
        <v>0</v>
      </c>
      <c r="P76" s="176">
        <f t="shared" si="3"/>
        <v>0</v>
      </c>
    </row>
    <row r="77" spans="1:16" s="76" customFormat="1" x14ac:dyDescent="0.25">
      <c r="A77" s="77"/>
      <c r="B77" s="62" t="s">
        <v>334</v>
      </c>
      <c r="C77" s="65"/>
      <c r="D77" s="65"/>
      <c r="E77" s="67"/>
      <c r="F77" s="66">
        <v>0</v>
      </c>
      <c r="G77" s="64"/>
      <c r="H77" s="125"/>
      <c r="I77" s="39">
        <v>0</v>
      </c>
      <c r="J77" s="39">
        <f>IF(AND($E77&gt;0,OR($E77&lt;Identification!$D$14,$E77&gt;Identification!$D$15)),F77,0)</f>
        <v>0</v>
      </c>
      <c r="K77" s="40">
        <f t="shared" si="2"/>
        <v>0</v>
      </c>
      <c r="P77" s="176">
        <f t="shared" si="3"/>
        <v>0</v>
      </c>
    </row>
    <row r="78" spans="1:16" s="76" customFormat="1" x14ac:dyDescent="0.25">
      <c r="A78" s="77"/>
      <c r="B78" s="62" t="s">
        <v>335</v>
      </c>
      <c r="C78" s="65"/>
      <c r="D78" s="65"/>
      <c r="E78" s="67"/>
      <c r="F78" s="66">
        <v>0</v>
      </c>
      <c r="G78" s="64"/>
      <c r="H78" s="125"/>
      <c r="I78" s="39">
        <v>0</v>
      </c>
      <c r="J78" s="39">
        <f>IF(AND($E78&gt;0,OR($E78&lt;Identification!$D$14,$E78&gt;Identification!$D$15)),F78,0)</f>
        <v>0</v>
      </c>
      <c r="K78" s="40">
        <f t="shared" si="2"/>
        <v>0</v>
      </c>
      <c r="P78" s="176">
        <f t="shared" si="3"/>
        <v>0</v>
      </c>
    </row>
    <row r="79" spans="1:16" s="76" customFormat="1" x14ac:dyDescent="0.25">
      <c r="A79" s="77"/>
      <c r="B79" s="62" t="s">
        <v>336</v>
      </c>
      <c r="C79" s="65"/>
      <c r="D79" s="65"/>
      <c r="E79" s="67"/>
      <c r="F79" s="66">
        <v>0</v>
      </c>
      <c r="G79" s="64"/>
      <c r="H79" s="125"/>
      <c r="I79" s="39">
        <v>0</v>
      </c>
      <c r="J79" s="39">
        <f>IF(AND($E79&gt;0,OR($E79&lt;Identification!$D$14,$E79&gt;Identification!$D$15)),F79,0)</f>
        <v>0</v>
      </c>
      <c r="K79" s="40">
        <f t="shared" si="2"/>
        <v>0</v>
      </c>
      <c r="P79" s="176">
        <f t="shared" si="3"/>
        <v>0</v>
      </c>
    </row>
    <row r="80" spans="1:16" s="76" customFormat="1" x14ac:dyDescent="0.25">
      <c r="A80" s="77"/>
      <c r="B80" s="62" t="s">
        <v>337</v>
      </c>
      <c r="C80" s="65"/>
      <c r="D80" s="65"/>
      <c r="E80" s="67"/>
      <c r="F80" s="66">
        <v>0</v>
      </c>
      <c r="G80" s="64"/>
      <c r="H80" s="125"/>
      <c r="I80" s="39">
        <v>0</v>
      </c>
      <c r="J80" s="39">
        <f>IF(AND($E80&gt;0,OR($E80&lt;Identification!$D$14,$E80&gt;Identification!$D$15)),F80,0)</f>
        <v>0</v>
      </c>
      <c r="K80" s="40">
        <f t="shared" si="2"/>
        <v>0</v>
      </c>
      <c r="P80" s="176">
        <f t="shared" si="3"/>
        <v>0</v>
      </c>
    </row>
    <row r="81" spans="1:16" s="76" customFormat="1" x14ac:dyDescent="0.25">
      <c r="A81" s="77"/>
      <c r="B81" s="62" t="s">
        <v>338</v>
      </c>
      <c r="C81" s="65"/>
      <c r="D81" s="65"/>
      <c r="E81" s="67"/>
      <c r="F81" s="66">
        <v>0</v>
      </c>
      <c r="G81" s="64"/>
      <c r="H81" s="125"/>
      <c r="I81" s="39">
        <v>0</v>
      </c>
      <c r="J81" s="39">
        <f>IF(AND($E81&gt;0,OR($E81&lt;Identification!$D$14,$E81&gt;Identification!$D$15)),F81,0)</f>
        <v>0</v>
      </c>
      <c r="K81" s="40">
        <f t="shared" si="2"/>
        <v>0</v>
      </c>
      <c r="P81" s="176">
        <f t="shared" si="3"/>
        <v>0</v>
      </c>
    </row>
    <row r="82" spans="1:16" s="76" customFormat="1" x14ac:dyDescent="0.25">
      <c r="A82" s="77"/>
      <c r="B82" s="62" t="s">
        <v>339</v>
      </c>
      <c r="C82" s="65"/>
      <c r="D82" s="65"/>
      <c r="E82" s="67"/>
      <c r="F82" s="66">
        <v>0</v>
      </c>
      <c r="G82" s="64"/>
      <c r="H82" s="125"/>
      <c r="I82" s="39">
        <v>0</v>
      </c>
      <c r="J82" s="39">
        <f>IF(AND($E82&gt;0,OR($E82&lt;Identification!$D$14,$E82&gt;Identification!$D$15)),F82,0)</f>
        <v>0</v>
      </c>
      <c r="K82" s="40">
        <f t="shared" si="2"/>
        <v>0</v>
      </c>
      <c r="P82" s="176">
        <f t="shared" si="3"/>
        <v>0</v>
      </c>
    </row>
    <row r="83" spans="1:16" s="76" customFormat="1" x14ac:dyDescent="0.25">
      <c r="A83" s="77"/>
      <c r="B83" s="62" t="s">
        <v>340</v>
      </c>
      <c r="C83" s="65"/>
      <c r="D83" s="65"/>
      <c r="E83" s="67"/>
      <c r="F83" s="66">
        <v>0</v>
      </c>
      <c r="G83" s="64"/>
      <c r="H83" s="125"/>
      <c r="I83" s="39">
        <v>0</v>
      </c>
      <c r="J83" s="39">
        <f>IF(AND($E83&gt;0,OR($E83&lt;Identification!$D$14,$E83&gt;Identification!$D$15)),F83,0)</f>
        <v>0</v>
      </c>
      <c r="K83" s="40">
        <f t="shared" si="2"/>
        <v>0</v>
      </c>
      <c r="P83" s="176">
        <f t="shared" si="3"/>
        <v>0</v>
      </c>
    </row>
    <row r="84" spans="1:16" s="76" customFormat="1" x14ac:dyDescent="0.25">
      <c r="A84" s="77"/>
      <c r="B84" s="62" t="s">
        <v>341</v>
      </c>
      <c r="C84" s="65"/>
      <c r="D84" s="65"/>
      <c r="E84" s="67"/>
      <c r="F84" s="66">
        <v>0</v>
      </c>
      <c r="G84" s="64"/>
      <c r="H84" s="125"/>
      <c r="I84" s="39">
        <v>0</v>
      </c>
      <c r="J84" s="39">
        <f>IF(AND($E84&gt;0,OR($E84&lt;Identification!$D$14,$E84&gt;Identification!$D$15)),F84,0)</f>
        <v>0</v>
      </c>
      <c r="K84" s="40">
        <f t="shared" si="2"/>
        <v>0</v>
      </c>
      <c r="P84" s="176">
        <f t="shared" si="3"/>
        <v>0</v>
      </c>
    </row>
    <row r="85" spans="1:16" s="76" customFormat="1" x14ac:dyDescent="0.25">
      <c r="A85" s="77"/>
      <c r="B85" s="62" t="s">
        <v>342</v>
      </c>
      <c r="C85" s="65"/>
      <c r="D85" s="65"/>
      <c r="E85" s="67"/>
      <c r="F85" s="66">
        <v>0</v>
      </c>
      <c r="G85" s="64"/>
      <c r="H85" s="125"/>
      <c r="I85" s="39">
        <v>0</v>
      </c>
      <c r="J85" s="39">
        <f>IF(AND($E85&gt;0,OR($E85&lt;Identification!$D$14,$E85&gt;Identification!$D$15)),F85,0)</f>
        <v>0</v>
      </c>
      <c r="K85" s="40">
        <f t="shared" si="2"/>
        <v>0</v>
      </c>
      <c r="P85" s="176">
        <f t="shared" si="3"/>
        <v>0</v>
      </c>
    </row>
    <row r="86" spans="1:16" s="76" customFormat="1" x14ac:dyDescent="0.25">
      <c r="A86" s="77"/>
      <c r="B86" s="62" t="s">
        <v>343</v>
      </c>
      <c r="C86" s="65"/>
      <c r="D86" s="65"/>
      <c r="E86" s="67"/>
      <c r="F86" s="66">
        <v>0</v>
      </c>
      <c r="G86" s="64"/>
      <c r="H86" s="125"/>
      <c r="I86" s="39">
        <v>0</v>
      </c>
      <c r="J86" s="39">
        <f>IF(AND($E86&gt;0,OR($E86&lt;Identification!$D$14,$E86&gt;Identification!$D$15)),F86,0)</f>
        <v>0</v>
      </c>
      <c r="K86" s="40">
        <f t="shared" si="2"/>
        <v>0</v>
      </c>
      <c r="P86" s="176">
        <f t="shared" si="3"/>
        <v>0</v>
      </c>
    </row>
    <row r="87" spans="1:16" s="76" customFormat="1" x14ac:dyDescent="0.25">
      <c r="A87" s="77"/>
      <c r="B87" s="62" t="s">
        <v>344</v>
      </c>
      <c r="C87" s="65"/>
      <c r="D87" s="65"/>
      <c r="E87" s="67"/>
      <c r="F87" s="66">
        <v>0</v>
      </c>
      <c r="G87" s="64"/>
      <c r="H87" s="125"/>
      <c r="I87" s="39">
        <v>0</v>
      </c>
      <c r="J87" s="39">
        <f>IF(AND($E87&gt;0,OR($E87&lt;Identification!$D$14,$E87&gt;Identification!$D$15)),F87,0)</f>
        <v>0</v>
      </c>
      <c r="K87" s="40">
        <f t="shared" si="2"/>
        <v>0</v>
      </c>
      <c r="P87" s="176">
        <f t="shared" si="3"/>
        <v>0</v>
      </c>
    </row>
    <row r="88" spans="1:16" s="76" customFormat="1" x14ac:dyDescent="0.25">
      <c r="A88" s="77"/>
      <c r="B88" s="62" t="s">
        <v>345</v>
      </c>
      <c r="C88" s="65"/>
      <c r="D88" s="65"/>
      <c r="E88" s="67"/>
      <c r="F88" s="66">
        <v>0</v>
      </c>
      <c r="G88" s="64"/>
      <c r="H88" s="125"/>
      <c r="I88" s="39">
        <v>0</v>
      </c>
      <c r="J88" s="39">
        <f>IF(AND($E88&gt;0,OR($E88&lt;Identification!$D$14,$E88&gt;Identification!$D$15)),F88,0)</f>
        <v>0</v>
      </c>
      <c r="K88" s="40">
        <f t="shared" si="2"/>
        <v>0</v>
      </c>
      <c r="P88" s="176">
        <f t="shared" si="3"/>
        <v>0</v>
      </c>
    </row>
    <row r="89" spans="1:16" s="76" customFormat="1" x14ac:dyDescent="0.25">
      <c r="A89" s="77"/>
      <c r="B89" s="62" t="s">
        <v>346</v>
      </c>
      <c r="C89" s="65"/>
      <c r="D89" s="65"/>
      <c r="E89" s="67"/>
      <c r="F89" s="66">
        <v>0</v>
      </c>
      <c r="G89" s="64"/>
      <c r="H89" s="125"/>
      <c r="I89" s="39">
        <v>0</v>
      </c>
      <c r="J89" s="39">
        <f>IF(AND($E89&gt;0,OR($E89&lt;Identification!$D$14,$E89&gt;Identification!$D$15)),F89,0)</f>
        <v>0</v>
      </c>
      <c r="K89" s="40">
        <f t="shared" si="2"/>
        <v>0</v>
      </c>
      <c r="P89" s="176">
        <f t="shared" si="3"/>
        <v>0</v>
      </c>
    </row>
    <row r="90" spans="1:16" s="76" customFormat="1" x14ac:dyDescent="0.25">
      <c r="A90" s="77"/>
      <c r="B90" s="62" t="s">
        <v>347</v>
      </c>
      <c r="C90" s="65"/>
      <c r="D90" s="65"/>
      <c r="E90" s="67"/>
      <c r="F90" s="66">
        <v>0</v>
      </c>
      <c r="G90" s="64"/>
      <c r="H90" s="125"/>
      <c r="I90" s="39">
        <v>0</v>
      </c>
      <c r="J90" s="39">
        <f>IF(AND($E90&gt;0,OR($E90&lt;Identification!$D$14,$E90&gt;Identification!$D$15)),F90,0)</f>
        <v>0</v>
      </c>
      <c r="K90" s="40">
        <f t="shared" si="2"/>
        <v>0</v>
      </c>
      <c r="P90" s="176">
        <f t="shared" si="3"/>
        <v>0</v>
      </c>
    </row>
    <row r="91" spans="1:16" s="76" customFormat="1" x14ac:dyDescent="0.25">
      <c r="A91" s="77"/>
      <c r="B91" s="62" t="s">
        <v>348</v>
      </c>
      <c r="C91" s="65"/>
      <c r="D91" s="65"/>
      <c r="E91" s="67"/>
      <c r="F91" s="66">
        <v>0</v>
      </c>
      <c r="G91" s="64"/>
      <c r="H91" s="125"/>
      <c r="I91" s="39">
        <v>0</v>
      </c>
      <c r="J91" s="39">
        <f>IF(AND($E91&gt;0,OR($E91&lt;Identification!$D$14,$E91&gt;Identification!$D$15)),F91,0)</f>
        <v>0</v>
      </c>
      <c r="K91" s="40">
        <f t="shared" si="2"/>
        <v>0</v>
      </c>
      <c r="P91" s="176">
        <f t="shared" si="3"/>
        <v>0</v>
      </c>
    </row>
    <row r="92" spans="1:16" s="76" customFormat="1" x14ac:dyDescent="0.25">
      <c r="A92" s="77"/>
      <c r="B92" s="62" t="s">
        <v>349</v>
      </c>
      <c r="C92" s="65"/>
      <c r="D92" s="65"/>
      <c r="E92" s="67"/>
      <c r="F92" s="66">
        <v>0</v>
      </c>
      <c r="G92" s="64"/>
      <c r="H92" s="125"/>
      <c r="I92" s="39">
        <v>0</v>
      </c>
      <c r="J92" s="39">
        <f>IF(AND($E92&gt;0,OR($E92&lt;Identification!$D$14,$E92&gt;Identification!$D$15)),F92,0)</f>
        <v>0</v>
      </c>
      <c r="K92" s="40">
        <f t="shared" si="2"/>
        <v>0</v>
      </c>
      <c r="P92" s="176">
        <f t="shared" si="3"/>
        <v>0</v>
      </c>
    </row>
    <row r="93" spans="1:16" s="76" customFormat="1" x14ac:dyDescent="0.25">
      <c r="A93" s="77"/>
      <c r="B93" s="62" t="s">
        <v>350</v>
      </c>
      <c r="C93" s="65"/>
      <c r="D93" s="65"/>
      <c r="E93" s="67"/>
      <c r="F93" s="66">
        <v>0</v>
      </c>
      <c r="G93" s="64"/>
      <c r="H93" s="125"/>
      <c r="I93" s="39">
        <v>0</v>
      </c>
      <c r="J93" s="39">
        <f>IF(AND($E93&gt;0,OR($E93&lt;Identification!$D$14,$E93&gt;Identification!$D$15)),F93,0)</f>
        <v>0</v>
      </c>
      <c r="K93" s="40">
        <f t="shared" si="2"/>
        <v>0</v>
      </c>
      <c r="P93" s="176">
        <f t="shared" si="3"/>
        <v>0</v>
      </c>
    </row>
    <row r="94" spans="1:16" s="76" customFormat="1" x14ac:dyDescent="0.25">
      <c r="A94" s="77"/>
      <c r="B94" s="62" t="s">
        <v>351</v>
      </c>
      <c r="C94" s="65"/>
      <c r="D94" s="65"/>
      <c r="E94" s="67"/>
      <c r="F94" s="66">
        <v>0</v>
      </c>
      <c r="G94" s="64"/>
      <c r="H94" s="125"/>
      <c r="I94" s="39">
        <v>0</v>
      </c>
      <c r="J94" s="39">
        <f>IF(AND($E94&gt;0,OR($E94&lt;Identification!$D$14,$E94&gt;Identification!$D$15)),F94,0)</f>
        <v>0</v>
      </c>
      <c r="K94" s="40">
        <f t="shared" si="2"/>
        <v>0</v>
      </c>
      <c r="P94" s="176">
        <f t="shared" si="3"/>
        <v>0</v>
      </c>
    </row>
    <row r="95" spans="1:16" s="76" customFormat="1" x14ac:dyDescent="0.25">
      <c r="A95" s="77"/>
      <c r="B95" s="62" t="s">
        <v>352</v>
      </c>
      <c r="C95" s="65"/>
      <c r="D95" s="65"/>
      <c r="E95" s="67"/>
      <c r="F95" s="66">
        <v>0</v>
      </c>
      <c r="G95" s="64"/>
      <c r="H95" s="125"/>
      <c r="I95" s="39">
        <v>0</v>
      </c>
      <c r="J95" s="39">
        <f>IF(AND($E95&gt;0,OR($E95&lt;Identification!$D$14,$E95&gt;Identification!$D$15)),F95,0)</f>
        <v>0</v>
      </c>
      <c r="K95" s="40">
        <f t="shared" si="2"/>
        <v>0</v>
      </c>
      <c r="P95" s="176">
        <f t="shared" si="3"/>
        <v>0</v>
      </c>
    </row>
    <row r="96" spans="1:16" s="76" customFormat="1" x14ac:dyDescent="0.25">
      <c r="A96" s="77"/>
      <c r="B96" s="62" t="s">
        <v>353</v>
      </c>
      <c r="C96" s="65"/>
      <c r="D96" s="65"/>
      <c r="E96" s="67"/>
      <c r="F96" s="66">
        <v>0</v>
      </c>
      <c r="G96" s="64"/>
      <c r="H96" s="125"/>
      <c r="I96" s="39">
        <v>0</v>
      </c>
      <c r="J96" s="39">
        <f>IF(AND($E96&gt;0,OR($E96&lt;Identification!$D$14,$E96&gt;Identification!$D$15)),F96,0)</f>
        <v>0</v>
      </c>
      <c r="K96" s="40">
        <f t="shared" si="2"/>
        <v>0</v>
      </c>
      <c r="P96" s="176">
        <f t="shared" si="3"/>
        <v>0</v>
      </c>
    </row>
    <row r="97" spans="1:16" s="76" customFormat="1" x14ac:dyDescent="0.25">
      <c r="A97" s="77"/>
      <c r="B97" s="62" t="s">
        <v>354</v>
      </c>
      <c r="C97" s="65"/>
      <c r="D97" s="65"/>
      <c r="E97" s="67"/>
      <c r="F97" s="66">
        <v>0</v>
      </c>
      <c r="G97" s="64"/>
      <c r="H97" s="125"/>
      <c r="I97" s="39">
        <v>0</v>
      </c>
      <c r="J97" s="39">
        <f>IF(AND($E97&gt;0,OR($E97&lt;Identification!$D$14,$E97&gt;Identification!$D$15)),F97,0)</f>
        <v>0</v>
      </c>
      <c r="K97" s="40">
        <f t="shared" si="2"/>
        <v>0</v>
      </c>
      <c r="P97" s="176">
        <f t="shared" si="3"/>
        <v>0</v>
      </c>
    </row>
    <row r="98" spans="1:16" s="76" customFormat="1" x14ac:dyDescent="0.25">
      <c r="A98" s="77"/>
      <c r="B98" s="62" t="s">
        <v>355</v>
      </c>
      <c r="C98" s="65"/>
      <c r="D98" s="65"/>
      <c r="E98" s="67"/>
      <c r="F98" s="66">
        <v>0</v>
      </c>
      <c r="G98" s="64"/>
      <c r="H98" s="125"/>
      <c r="I98" s="39">
        <v>0</v>
      </c>
      <c r="J98" s="39">
        <f>IF(AND($E98&gt;0,OR($E98&lt;Identification!$D$14,$E98&gt;Identification!$D$15)),F98,0)</f>
        <v>0</v>
      </c>
      <c r="K98" s="40">
        <f t="shared" si="2"/>
        <v>0</v>
      </c>
      <c r="P98" s="176">
        <f t="shared" si="3"/>
        <v>0</v>
      </c>
    </row>
    <row r="99" spans="1:16" s="76" customFormat="1" x14ac:dyDescent="0.25">
      <c r="A99" s="77"/>
      <c r="B99" s="62" t="s">
        <v>356</v>
      </c>
      <c r="C99" s="65"/>
      <c r="D99" s="65"/>
      <c r="E99" s="67"/>
      <c r="F99" s="66">
        <v>0</v>
      </c>
      <c r="G99" s="64"/>
      <c r="H99" s="125"/>
      <c r="I99" s="39">
        <v>0</v>
      </c>
      <c r="J99" s="39">
        <f>IF(AND($E99&gt;0,OR($E99&lt;Identification!$D$14,$E99&gt;Identification!$D$15)),F99,0)</f>
        <v>0</v>
      </c>
      <c r="K99" s="40">
        <f t="shared" si="2"/>
        <v>0</v>
      </c>
      <c r="P99" s="176">
        <f t="shared" si="3"/>
        <v>0</v>
      </c>
    </row>
    <row r="100" spans="1:16" s="76" customFormat="1" x14ac:dyDescent="0.25">
      <c r="A100" s="77"/>
      <c r="B100" s="62" t="s">
        <v>357</v>
      </c>
      <c r="C100" s="65"/>
      <c r="D100" s="65"/>
      <c r="E100" s="67"/>
      <c r="F100" s="66">
        <v>0</v>
      </c>
      <c r="G100" s="64"/>
      <c r="H100" s="125"/>
      <c r="I100" s="39">
        <v>0</v>
      </c>
      <c r="J100" s="39">
        <f>IF(AND($E100&gt;0,OR($E100&lt;Identification!$D$14,$E100&gt;Identification!$D$15)),F100,0)</f>
        <v>0</v>
      </c>
      <c r="K100" s="40">
        <f t="shared" si="2"/>
        <v>0</v>
      </c>
      <c r="P100" s="176">
        <f t="shared" si="3"/>
        <v>0</v>
      </c>
    </row>
    <row r="101" spans="1:16" s="76" customFormat="1" x14ac:dyDescent="0.25">
      <c r="A101" s="77"/>
      <c r="B101" s="62" t="s">
        <v>358</v>
      </c>
      <c r="C101" s="65"/>
      <c r="D101" s="65"/>
      <c r="E101" s="67"/>
      <c r="F101" s="66">
        <v>0</v>
      </c>
      <c r="G101" s="64"/>
      <c r="H101" s="125"/>
      <c r="I101" s="39">
        <v>0</v>
      </c>
      <c r="J101" s="39">
        <f>IF(AND($E101&gt;0,OR($E101&lt;Identification!$D$14,$E101&gt;Identification!$D$15)),F101,0)</f>
        <v>0</v>
      </c>
      <c r="K101" s="40">
        <f t="shared" si="2"/>
        <v>0</v>
      </c>
      <c r="P101" s="176">
        <f t="shared" si="3"/>
        <v>0</v>
      </c>
    </row>
    <row r="102" spans="1:16" s="76" customFormat="1" x14ac:dyDescent="0.25">
      <c r="A102" s="77"/>
      <c r="B102" s="62" t="s">
        <v>359</v>
      </c>
      <c r="C102" s="65"/>
      <c r="D102" s="65"/>
      <c r="E102" s="67"/>
      <c r="F102" s="66">
        <v>0</v>
      </c>
      <c r="G102" s="64"/>
      <c r="H102" s="125"/>
      <c r="I102" s="39">
        <v>0</v>
      </c>
      <c r="J102" s="39">
        <f>IF(AND($E102&gt;0,OR($E102&lt;Identification!$D$14,$E102&gt;Identification!$D$15)),F102,0)</f>
        <v>0</v>
      </c>
      <c r="K102" s="40">
        <f t="shared" si="2"/>
        <v>0</v>
      </c>
      <c r="P102" s="176">
        <f t="shared" si="3"/>
        <v>0</v>
      </c>
    </row>
    <row r="103" spans="1:16" s="76" customFormat="1" x14ac:dyDescent="0.25">
      <c r="A103" s="77"/>
      <c r="B103" s="62" t="s">
        <v>360</v>
      </c>
      <c r="C103" s="65"/>
      <c r="D103" s="65"/>
      <c r="E103" s="67"/>
      <c r="F103" s="66">
        <v>0</v>
      </c>
      <c r="G103" s="64"/>
      <c r="H103" s="125"/>
      <c r="I103" s="39">
        <v>0</v>
      </c>
      <c r="J103" s="39">
        <f>IF(AND($E103&gt;0,OR($E103&lt;Identification!$D$14,$E103&gt;Identification!$D$15)),F103,0)</f>
        <v>0</v>
      </c>
      <c r="K103" s="40">
        <f t="shared" si="2"/>
        <v>0</v>
      </c>
      <c r="P103" s="176">
        <f t="shared" si="3"/>
        <v>0</v>
      </c>
    </row>
    <row r="104" spans="1:16" s="76" customFormat="1" x14ac:dyDescent="0.25">
      <c r="A104" s="77"/>
      <c r="B104" s="62" t="s">
        <v>361</v>
      </c>
      <c r="C104" s="65"/>
      <c r="D104" s="65"/>
      <c r="E104" s="67"/>
      <c r="F104" s="66">
        <v>0</v>
      </c>
      <c r="G104" s="64"/>
      <c r="H104" s="125"/>
      <c r="I104" s="39">
        <v>0</v>
      </c>
      <c r="J104" s="39">
        <f>IF(AND($E104&gt;0,OR($E104&lt;Identification!$D$14,$E104&gt;Identification!$D$15)),F104,0)</f>
        <v>0</v>
      </c>
      <c r="K104" s="40">
        <f t="shared" si="2"/>
        <v>0</v>
      </c>
      <c r="P104" s="176">
        <f t="shared" si="3"/>
        <v>0</v>
      </c>
    </row>
    <row r="105" spans="1:16" s="76" customFormat="1" x14ac:dyDescent="0.25">
      <c r="A105" s="77"/>
      <c r="B105" s="62" t="s">
        <v>362</v>
      </c>
      <c r="C105" s="65"/>
      <c r="D105" s="65"/>
      <c r="E105" s="67"/>
      <c r="F105" s="66">
        <v>0</v>
      </c>
      <c r="G105" s="64"/>
      <c r="H105" s="125"/>
      <c r="I105" s="39">
        <v>0</v>
      </c>
      <c r="J105" s="39">
        <f>IF(AND($E105&gt;0,OR($E105&lt;Identification!$D$14,$E105&gt;Identification!$D$15)),F105,0)</f>
        <v>0</v>
      </c>
      <c r="K105" s="40">
        <f t="shared" si="2"/>
        <v>0</v>
      </c>
      <c r="P105" s="176">
        <f t="shared" si="3"/>
        <v>0</v>
      </c>
    </row>
    <row r="106" spans="1:16" s="76" customFormat="1" x14ac:dyDescent="0.25">
      <c r="A106" s="77"/>
      <c r="B106" s="62" t="s">
        <v>363</v>
      </c>
      <c r="C106" s="65"/>
      <c r="D106" s="65"/>
      <c r="E106" s="67"/>
      <c r="F106" s="66">
        <v>0</v>
      </c>
      <c r="G106" s="64"/>
      <c r="H106" s="125"/>
      <c r="I106" s="39">
        <v>0</v>
      </c>
      <c r="J106" s="39">
        <f>IF(AND($E106&gt;0,OR($E106&lt;Identification!$D$14,$E106&gt;Identification!$D$15)),F106,0)</f>
        <v>0</v>
      </c>
      <c r="K106" s="40">
        <f t="shared" si="2"/>
        <v>0</v>
      </c>
      <c r="P106" s="176">
        <f t="shared" si="3"/>
        <v>0</v>
      </c>
    </row>
    <row r="107" spans="1:16" x14ac:dyDescent="0.25">
      <c r="L107" s="30"/>
    </row>
    <row r="108" spans="1:16" x14ac:dyDescent="0.25">
      <c r="L108" s="30"/>
    </row>
  </sheetData>
  <sheetProtection password="C7F6" sheet="1" objects="1" scenarios="1" selectLockedCells="1"/>
  <mergeCells count="3">
    <mergeCell ref="A1:C1"/>
    <mergeCell ref="A2:C2"/>
    <mergeCell ref="A4:F4"/>
  </mergeCells>
  <pageMargins left="0.70866141732283472" right="0.70866141732283472" top="0.74803149606299213" bottom="0.74803149606299213" header="0.31496062992125984" footer="0.31496062992125984"/>
  <pageSetup paperSize="9" scale="50"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20" stopIfTrue="1" id="{6D6FC192-3927-4B88-A827-D647D0FA63C7}">
            <xm:f>AND($E7&gt;0,OR($E7&lt;Identification!$D$14,$E7&gt;Identification!$D$15))</xm:f>
            <x14:dxf>
              <fill>
                <patternFill>
                  <bgColor indexed="10"/>
                </patternFill>
              </fill>
            </x14:dxf>
          </x14:cfRule>
          <xm:sqref>E7:E106</xm:sqref>
        </x14:conditionalFormatting>
      </x14:conditionalFormattings>
    </ext>
    <ext xmlns:x14="http://schemas.microsoft.com/office/spreadsheetml/2009/9/main" uri="{CCE6A557-97BC-4b89-ADB6-D9C93CAAB3DF}">
      <x14:dataValidations xmlns:xm="http://schemas.microsoft.com/office/excel/2006/main" count="2">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E7:E106</xm:sqref>
        </x14:dataValidation>
        <x14:dataValidation type="list" allowBlank="1" showInputMessage="1" showErrorMessage="1">
          <x14:formula1>
            <xm:f>Identification!$B$24:$B$28</xm:f>
          </x14:formula1>
          <xm:sqref>A7:A106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46"/>
  <sheetViews>
    <sheetView zoomScaleNormal="100" workbookViewId="0">
      <selection activeCell="E23" sqref="E23"/>
    </sheetView>
  </sheetViews>
  <sheetFormatPr defaultRowHeight="15" x14ac:dyDescent="0.25"/>
  <cols>
    <col min="1" max="1" width="12.5703125" style="30" customWidth="1"/>
    <col min="2" max="2" width="17.42578125" style="31" customWidth="1"/>
    <col min="3" max="3" width="12.7109375" style="31" customWidth="1"/>
    <col min="4" max="5" width="29" style="31" customWidth="1"/>
    <col min="6" max="6" width="13.85546875" style="31" customWidth="1"/>
    <col min="7" max="8" width="25.7109375" style="31" customWidth="1"/>
    <col min="9" max="9" width="18.28515625" style="31" customWidth="1"/>
    <col min="10" max="10" width="23.42578125" style="31" customWidth="1"/>
    <col min="11" max="11" width="17.7109375" style="31" customWidth="1"/>
    <col min="12" max="12" width="15.7109375" style="30" customWidth="1"/>
    <col min="13" max="16384" width="9.140625" style="30"/>
  </cols>
  <sheetData>
    <row r="1" spans="1:11" ht="15.75" thickBot="1" x14ac:dyDescent="0.3">
      <c r="A1" s="299" t="s">
        <v>1267</v>
      </c>
      <c r="B1" s="307"/>
      <c r="C1" s="307"/>
      <c r="D1" s="300"/>
      <c r="E1" s="29" t="s">
        <v>18</v>
      </c>
      <c r="I1" s="30"/>
      <c r="J1" s="30"/>
      <c r="K1" s="30"/>
    </row>
    <row r="2" spans="1:11" ht="15.75" thickBot="1" x14ac:dyDescent="0.3">
      <c r="A2" s="299" t="s">
        <v>1615</v>
      </c>
      <c r="B2" s="307"/>
      <c r="C2" s="307"/>
      <c r="D2" s="300"/>
      <c r="E2" s="33">
        <f>SUM(D7:D9)</f>
        <v>0</v>
      </c>
      <c r="G2" s="32">
        <f>Identification!$D$14</f>
        <v>0</v>
      </c>
      <c r="H2" s="32">
        <f>Identification!$D$15</f>
        <v>0</v>
      </c>
      <c r="I2" s="30"/>
      <c r="J2" s="30"/>
      <c r="K2" s="30"/>
    </row>
    <row r="3" spans="1:11" s="11" customFormat="1" ht="9" thickBot="1" x14ac:dyDescent="0.2">
      <c r="B3" s="45"/>
      <c r="C3" s="45"/>
      <c r="D3" s="45"/>
      <c r="E3" s="45"/>
      <c r="F3" s="45"/>
      <c r="G3" s="45"/>
      <c r="H3" s="45"/>
      <c r="I3" s="45"/>
    </row>
    <row r="4" spans="1:11" ht="17.25" customHeight="1" thickBot="1" x14ac:dyDescent="0.3">
      <c r="A4" s="304" t="s">
        <v>1727</v>
      </c>
      <c r="B4" s="305"/>
      <c r="C4" s="305"/>
      <c r="D4" s="305"/>
      <c r="E4" s="306"/>
    </row>
    <row r="5" spans="1:11" s="11" customFormat="1" ht="9" thickBot="1" x14ac:dyDescent="0.2">
      <c r="B5" s="45"/>
      <c r="C5" s="45"/>
      <c r="D5" s="45"/>
      <c r="E5" s="45"/>
      <c r="F5" s="45"/>
      <c r="G5" s="45"/>
      <c r="H5" s="45"/>
      <c r="I5" s="45"/>
      <c r="J5" s="45"/>
      <c r="K5" s="45"/>
    </row>
    <row r="6" spans="1:11" s="76" customFormat="1" ht="25.5" x14ac:dyDescent="0.25">
      <c r="A6" s="13" t="s">
        <v>14</v>
      </c>
      <c r="B6" s="201" t="s">
        <v>1563</v>
      </c>
      <c r="C6" s="34" t="s">
        <v>12</v>
      </c>
      <c r="D6" s="34" t="s">
        <v>1565</v>
      </c>
      <c r="E6" s="13" t="s">
        <v>1728</v>
      </c>
    </row>
    <row r="7" spans="1:11" s="76" customFormat="1" x14ac:dyDescent="0.25">
      <c r="A7" s="141"/>
      <c r="B7" s="141"/>
      <c r="C7" s="62" t="s">
        <v>264</v>
      </c>
      <c r="D7" s="64"/>
      <c r="E7" s="64"/>
    </row>
    <row r="8" spans="1:11" s="76" customFormat="1" x14ac:dyDescent="0.25">
      <c r="A8" s="141"/>
      <c r="B8" s="141"/>
      <c r="C8" s="62" t="s">
        <v>265</v>
      </c>
      <c r="D8" s="64"/>
      <c r="E8" s="64"/>
    </row>
    <row r="9" spans="1:11" s="76" customFormat="1" x14ac:dyDescent="0.25">
      <c r="A9" s="141"/>
      <c r="B9" s="141"/>
      <c r="C9" s="62" t="s">
        <v>266</v>
      </c>
      <c r="D9" s="64"/>
      <c r="E9" s="64"/>
    </row>
    <row r="10" spans="1:11" s="76" customFormat="1" x14ac:dyDescent="0.25">
      <c r="A10" s="141"/>
      <c r="B10" s="141"/>
      <c r="C10" s="62" t="s">
        <v>267</v>
      </c>
      <c r="D10" s="64"/>
      <c r="E10" s="64"/>
    </row>
    <row r="11" spans="1:11" s="76" customFormat="1" x14ac:dyDescent="0.25">
      <c r="A11" s="141"/>
      <c r="B11" s="141"/>
      <c r="C11" s="62" t="s">
        <v>268</v>
      </c>
      <c r="D11" s="64"/>
      <c r="E11" s="64"/>
    </row>
    <row r="12" spans="1:11" s="76" customFormat="1" x14ac:dyDescent="0.25">
      <c r="A12" s="141"/>
      <c r="B12" s="141"/>
      <c r="C12" s="62" t="s">
        <v>269</v>
      </c>
      <c r="D12" s="64"/>
      <c r="E12" s="64"/>
    </row>
    <row r="13" spans="1:11" s="76" customFormat="1" x14ac:dyDescent="0.25">
      <c r="A13" s="141"/>
      <c r="B13" s="141"/>
      <c r="C13" s="62" t="s">
        <v>270</v>
      </c>
      <c r="D13" s="64"/>
      <c r="E13" s="64"/>
    </row>
    <row r="14" spans="1:11" s="76" customFormat="1" x14ac:dyDescent="0.25">
      <c r="A14" s="141"/>
      <c r="B14" s="141"/>
      <c r="C14" s="62" t="s">
        <v>271</v>
      </c>
      <c r="D14" s="64"/>
      <c r="E14" s="64"/>
    </row>
    <row r="15" spans="1:11" s="76" customFormat="1" x14ac:dyDescent="0.25">
      <c r="A15" s="141"/>
      <c r="B15" s="141"/>
      <c r="C15" s="62" t="s">
        <v>272</v>
      </c>
      <c r="D15" s="64"/>
      <c r="E15" s="64"/>
    </row>
    <row r="16" spans="1:11" s="76" customFormat="1" x14ac:dyDescent="0.25">
      <c r="A16" s="141"/>
      <c r="B16" s="141"/>
      <c r="C16" s="62" t="s">
        <v>273</v>
      </c>
      <c r="D16" s="64"/>
      <c r="E16" s="64"/>
    </row>
    <row r="17" spans="1:5" s="76" customFormat="1" x14ac:dyDescent="0.25">
      <c r="A17" s="141"/>
      <c r="B17" s="141"/>
      <c r="C17" s="62" t="s">
        <v>274</v>
      </c>
      <c r="D17" s="64"/>
      <c r="E17" s="64"/>
    </row>
    <row r="18" spans="1:5" s="76" customFormat="1" x14ac:dyDescent="0.25">
      <c r="A18" s="141"/>
      <c r="B18" s="141"/>
      <c r="C18" s="62" t="s">
        <v>275</v>
      </c>
      <c r="D18" s="64"/>
      <c r="E18" s="64"/>
    </row>
    <row r="19" spans="1:5" s="76" customFormat="1" x14ac:dyDescent="0.25">
      <c r="A19" s="141"/>
      <c r="B19" s="141"/>
      <c r="C19" s="62" t="s">
        <v>276</v>
      </c>
      <c r="D19" s="64"/>
      <c r="E19" s="64"/>
    </row>
    <row r="20" spans="1:5" s="76" customFormat="1" x14ac:dyDescent="0.25">
      <c r="A20" s="141"/>
      <c r="B20" s="141"/>
      <c r="C20" s="62" t="s">
        <v>277</v>
      </c>
      <c r="D20" s="64"/>
      <c r="E20" s="64"/>
    </row>
    <row r="21" spans="1:5" s="76" customFormat="1" x14ac:dyDescent="0.25">
      <c r="A21" s="141"/>
      <c r="B21" s="141"/>
      <c r="C21" s="62" t="s">
        <v>278</v>
      </c>
      <c r="D21" s="64"/>
      <c r="E21" s="64"/>
    </row>
    <row r="22" spans="1:5" s="76" customFormat="1" x14ac:dyDescent="0.25">
      <c r="A22" s="141"/>
      <c r="B22" s="141"/>
      <c r="C22" s="62" t="s">
        <v>279</v>
      </c>
      <c r="D22" s="64"/>
      <c r="E22" s="64"/>
    </row>
    <row r="23" spans="1:5" s="76" customFormat="1" x14ac:dyDescent="0.25">
      <c r="A23" s="141"/>
      <c r="B23" s="141"/>
      <c r="C23" s="62" t="s">
        <v>280</v>
      </c>
      <c r="D23" s="64"/>
      <c r="E23" s="64"/>
    </row>
    <row r="24" spans="1:5" s="76" customFormat="1" x14ac:dyDescent="0.25">
      <c r="A24" s="141"/>
      <c r="B24" s="141"/>
      <c r="C24" s="62" t="s">
        <v>281</v>
      </c>
      <c r="D24" s="64"/>
      <c r="E24" s="64"/>
    </row>
    <row r="25" spans="1:5" s="76" customFormat="1" x14ac:dyDescent="0.25">
      <c r="A25" s="141"/>
      <c r="B25" s="141"/>
      <c r="C25" s="62" t="s">
        <v>282</v>
      </c>
      <c r="D25" s="64"/>
      <c r="E25" s="64"/>
    </row>
    <row r="26" spans="1:5" s="76" customFormat="1" x14ac:dyDescent="0.25">
      <c r="A26" s="141"/>
      <c r="B26" s="141"/>
      <c r="C26" s="62" t="s">
        <v>283</v>
      </c>
      <c r="D26" s="64"/>
      <c r="E26" s="64"/>
    </row>
    <row r="27" spans="1:5" s="76" customFormat="1" x14ac:dyDescent="0.25">
      <c r="A27" s="141"/>
      <c r="B27" s="141"/>
      <c r="C27" s="62" t="s">
        <v>284</v>
      </c>
      <c r="D27" s="64"/>
      <c r="E27" s="64"/>
    </row>
    <row r="28" spans="1:5" s="76" customFormat="1" x14ac:dyDescent="0.25">
      <c r="A28" s="141"/>
      <c r="B28" s="141"/>
      <c r="C28" s="62" t="s">
        <v>285</v>
      </c>
      <c r="D28" s="64"/>
      <c r="E28" s="64"/>
    </row>
    <row r="29" spans="1:5" s="76" customFormat="1" x14ac:dyDescent="0.25">
      <c r="A29" s="141"/>
      <c r="B29" s="141"/>
      <c r="C29" s="62" t="s">
        <v>286</v>
      </c>
      <c r="D29" s="64"/>
      <c r="E29" s="64"/>
    </row>
    <row r="30" spans="1:5" s="76" customFormat="1" x14ac:dyDescent="0.25">
      <c r="A30" s="141"/>
      <c r="B30" s="141"/>
      <c r="C30" s="62" t="s">
        <v>287</v>
      </c>
      <c r="D30" s="64"/>
      <c r="E30" s="64"/>
    </row>
    <row r="31" spans="1:5" s="76" customFormat="1" x14ac:dyDescent="0.25">
      <c r="A31" s="141"/>
      <c r="B31" s="141"/>
      <c r="C31" s="62" t="s">
        <v>288</v>
      </c>
      <c r="D31" s="64"/>
      <c r="E31" s="64"/>
    </row>
    <row r="32" spans="1:5" s="76" customFormat="1" x14ac:dyDescent="0.25">
      <c r="A32" s="141"/>
      <c r="B32" s="141"/>
      <c r="C32" s="62" t="s">
        <v>289</v>
      </c>
      <c r="D32" s="64"/>
      <c r="E32" s="64"/>
    </row>
    <row r="33" spans="1:5" s="76" customFormat="1" x14ac:dyDescent="0.25">
      <c r="A33" s="141"/>
      <c r="B33" s="141"/>
      <c r="C33" s="62" t="s">
        <v>290</v>
      </c>
      <c r="D33" s="64"/>
      <c r="E33" s="64"/>
    </row>
    <row r="34" spans="1:5" s="76" customFormat="1" x14ac:dyDescent="0.25">
      <c r="A34" s="141"/>
      <c r="B34" s="141"/>
      <c r="C34" s="62" t="s">
        <v>291</v>
      </c>
      <c r="D34" s="64"/>
      <c r="E34" s="64"/>
    </row>
    <row r="35" spans="1:5" s="76" customFormat="1" x14ac:dyDescent="0.25">
      <c r="A35" s="141"/>
      <c r="B35" s="141"/>
      <c r="C35" s="62" t="s">
        <v>292</v>
      </c>
      <c r="D35" s="64"/>
      <c r="E35" s="64"/>
    </row>
    <row r="36" spans="1:5" s="76" customFormat="1" x14ac:dyDescent="0.25">
      <c r="A36" s="141"/>
      <c r="B36" s="141"/>
      <c r="C36" s="62" t="s">
        <v>293</v>
      </c>
      <c r="D36" s="64"/>
      <c r="E36" s="64"/>
    </row>
    <row r="37" spans="1:5" s="76" customFormat="1" x14ac:dyDescent="0.25">
      <c r="A37" s="141"/>
      <c r="B37" s="141"/>
      <c r="C37" s="62" t="s">
        <v>294</v>
      </c>
      <c r="D37" s="64"/>
      <c r="E37" s="64"/>
    </row>
    <row r="38" spans="1:5" s="76" customFormat="1" x14ac:dyDescent="0.25">
      <c r="A38" s="141"/>
      <c r="B38" s="141"/>
      <c r="C38" s="62" t="s">
        <v>295</v>
      </c>
      <c r="D38" s="64"/>
      <c r="E38" s="64"/>
    </row>
    <row r="39" spans="1:5" s="76" customFormat="1" x14ac:dyDescent="0.25">
      <c r="A39" s="141"/>
      <c r="B39" s="141"/>
      <c r="C39" s="62" t="s">
        <v>296</v>
      </c>
      <c r="D39" s="64"/>
      <c r="E39" s="64"/>
    </row>
    <row r="40" spans="1:5" s="76" customFormat="1" x14ac:dyDescent="0.25">
      <c r="A40" s="141"/>
      <c r="B40" s="141"/>
      <c r="C40" s="62" t="s">
        <v>297</v>
      </c>
      <c r="D40" s="64"/>
      <c r="E40" s="64"/>
    </row>
    <row r="41" spans="1:5" s="76" customFormat="1" x14ac:dyDescent="0.25">
      <c r="A41" s="141"/>
      <c r="B41" s="141"/>
      <c r="C41" s="62" t="s">
        <v>298</v>
      </c>
      <c r="D41" s="64"/>
      <c r="E41" s="64"/>
    </row>
    <row r="42" spans="1:5" s="76" customFormat="1" x14ac:dyDescent="0.25">
      <c r="A42" s="141"/>
      <c r="B42" s="141"/>
      <c r="C42" s="62" t="s">
        <v>299</v>
      </c>
      <c r="D42" s="64"/>
      <c r="E42" s="64"/>
    </row>
    <row r="43" spans="1:5" s="76" customFormat="1" x14ac:dyDescent="0.25">
      <c r="A43" s="141"/>
      <c r="B43" s="141"/>
      <c r="C43" s="62" t="s">
        <v>300</v>
      </c>
      <c r="D43" s="64"/>
      <c r="E43" s="64"/>
    </row>
    <row r="44" spans="1:5" s="76" customFormat="1" x14ac:dyDescent="0.25">
      <c r="A44" s="141"/>
      <c r="B44" s="141"/>
      <c r="C44" s="62" t="s">
        <v>301</v>
      </c>
      <c r="D44" s="64"/>
      <c r="E44" s="64"/>
    </row>
    <row r="45" spans="1:5" s="76" customFormat="1" x14ac:dyDescent="0.25">
      <c r="A45" s="141"/>
      <c r="B45" s="141"/>
      <c r="C45" s="62" t="s">
        <v>302</v>
      </c>
      <c r="D45" s="64"/>
      <c r="E45" s="64"/>
    </row>
    <row r="46" spans="1:5" s="76" customFormat="1" x14ac:dyDescent="0.25">
      <c r="A46" s="141"/>
      <c r="B46" s="141"/>
      <c r="C46" s="62" t="s">
        <v>303</v>
      </c>
      <c r="D46" s="64"/>
      <c r="E46" s="64"/>
    </row>
  </sheetData>
  <sheetProtection password="C7F6" sheet="1" objects="1" scenarios="1" selectLockedCells="1"/>
  <mergeCells count="3">
    <mergeCell ref="A2:D2"/>
    <mergeCell ref="A4:E4"/>
    <mergeCell ref="A1:D1"/>
  </mergeCells>
  <pageMargins left="0.7" right="0.7" top="0.75" bottom="0.75" header="0.3" footer="0.3"/>
  <pageSetup paperSize="9" scale="71"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Identification!$B$24:$B$28</xm:f>
          </x14:formula1>
          <xm:sqref>A7:A46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85" zoomScaleNormal="85" zoomScalePageLayoutView="70" workbookViewId="0">
      <selection activeCell="L14" sqref="L14"/>
    </sheetView>
  </sheetViews>
  <sheetFormatPr defaultColWidth="26.42578125" defaultRowHeight="12.75" x14ac:dyDescent="0.2"/>
  <cols>
    <col min="1" max="1" width="24.7109375" style="107" customWidth="1"/>
    <col min="2" max="4" width="16" style="107" customWidth="1"/>
    <col min="5" max="13" width="15.28515625" style="107" customWidth="1"/>
    <col min="14" max="16384" width="26.42578125" style="107"/>
  </cols>
  <sheetData>
    <row r="1" spans="1:14" ht="13.5" thickBot="1" x14ac:dyDescent="0.25">
      <c r="A1" s="345" t="s">
        <v>406</v>
      </c>
      <c r="B1" s="346"/>
      <c r="C1" s="346"/>
      <c r="D1" s="346"/>
      <c r="E1" s="346"/>
      <c r="F1" s="346"/>
      <c r="G1" s="346"/>
      <c r="H1" s="346"/>
      <c r="I1" s="346"/>
      <c r="J1" s="346"/>
      <c r="K1" s="346"/>
      <c r="L1" s="346"/>
      <c r="M1" s="347"/>
    </row>
    <row r="2" spans="1:14" ht="13.5" thickBot="1" x14ac:dyDescent="0.25"/>
    <row r="3" spans="1:14" ht="13.5" thickBot="1" x14ac:dyDescent="0.25">
      <c r="B3" s="342" t="s">
        <v>0</v>
      </c>
      <c r="C3" s="343"/>
      <c r="D3" s="344"/>
      <c r="E3" s="342" t="s">
        <v>1</v>
      </c>
      <c r="F3" s="343"/>
      <c r="G3" s="344"/>
      <c r="H3" s="342" t="s">
        <v>2</v>
      </c>
      <c r="I3" s="343"/>
      <c r="J3" s="344"/>
      <c r="K3" s="342" t="s">
        <v>3</v>
      </c>
      <c r="L3" s="343"/>
      <c r="M3" s="344"/>
      <c r="N3" s="333" t="s">
        <v>366</v>
      </c>
    </row>
    <row r="4" spans="1:14" ht="44.25" customHeight="1" thickBot="1" x14ac:dyDescent="0.25">
      <c r="A4" s="108" t="s">
        <v>1613</v>
      </c>
      <c r="B4" s="336">
        <f>'Total budget'!C10</f>
        <v>0</v>
      </c>
      <c r="C4" s="337"/>
      <c r="D4" s="338"/>
      <c r="E4" s="336">
        <f>SUMIF(A!$A$3:$A$72,Assessment!E3,A!$D$3:$D$72)</f>
        <v>0</v>
      </c>
      <c r="F4" s="337"/>
      <c r="G4" s="338"/>
      <c r="H4" s="336">
        <f>SUMIF(A!$A$3:$A$72,Assessment!H3,A!$D$3:$D$72)</f>
        <v>0</v>
      </c>
      <c r="I4" s="337"/>
      <c r="J4" s="338"/>
      <c r="K4" s="336">
        <f>SUMIF(A!$A$3:$A$72,Assessment!K3,A!$D$3:$D$72)</f>
        <v>0</v>
      </c>
      <c r="L4" s="337"/>
      <c r="M4" s="338"/>
      <c r="N4" s="334"/>
    </row>
    <row r="5" spans="1:14" ht="33" customHeight="1" thickBot="1" x14ac:dyDescent="0.25">
      <c r="A5" s="108" t="s">
        <v>410</v>
      </c>
      <c r="B5" s="339" t="e">
        <f>(B4-(E4+H4+K4))/B4%</f>
        <v>#DIV/0!</v>
      </c>
      <c r="C5" s="340"/>
      <c r="D5" s="341"/>
      <c r="E5" s="339" t="e">
        <f>E4/B4%</f>
        <v>#DIV/0!</v>
      </c>
      <c r="F5" s="340"/>
      <c r="G5" s="341"/>
      <c r="H5" s="339" t="e">
        <f>H4/B4%</f>
        <v>#DIV/0!</v>
      </c>
      <c r="I5" s="340"/>
      <c r="J5" s="341"/>
      <c r="K5" s="339" t="e">
        <f>K4/B4%</f>
        <v>#DIV/0!</v>
      </c>
      <c r="L5" s="340"/>
      <c r="M5" s="341"/>
      <c r="N5" s="334"/>
    </row>
    <row r="6" spans="1:14" s="109" customFormat="1" ht="23.25" customHeight="1" thickBot="1" x14ac:dyDescent="0.25">
      <c r="A6" s="107"/>
      <c r="B6" s="108" t="s">
        <v>407</v>
      </c>
      <c r="C6" s="108" t="s">
        <v>408</v>
      </c>
      <c r="D6" s="108" t="s">
        <v>409</v>
      </c>
      <c r="E6" s="108" t="s">
        <v>407</v>
      </c>
      <c r="F6" s="108" t="s">
        <v>408</v>
      </c>
      <c r="G6" s="108" t="s">
        <v>409</v>
      </c>
      <c r="H6" s="108" t="s">
        <v>407</v>
      </c>
      <c r="I6" s="108" t="s">
        <v>408</v>
      </c>
      <c r="J6" s="108" t="s">
        <v>409</v>
      </c>
      <c r="K6" s="108" t="s">
        <v>407</v>
      </c>
      <c r="L6" s="108" t="s">
        <v>408</v>
      </c>
      <c r="M6" s="108" t="s">
        <v>409</v>
      </c>
      <c r="N6" s="335"/>
    </row>
    <row r="7" spans="1:14" s="109" customFormat="1" ht="23.25" customHeight="1" thickBot="1" x14ac:dyDescent="0.3">
      <c r="A7" s="110" t="s">
        <v>365</v>
      </c>
      <c r="B7" s="111"/>
      <c r="C7" s="111"/>
      <c r="D7" s="111"/>
      <c r="E7" s="111"/>
      <c r="F7" s="111"/>
      <c r="G7" s="111"/>
      <c r="H7" s="111"/>
      <c r="I7" s="111"/>
      <c r="J7" s="111"/>
      <c r="K7" s="111"/>
      <c r="L7" s="111"/>
      <c r="M7" s="111"/>
      <c r="N7" s="111"/>
    </row>
    <row r="8" spans="1:14" s="109" customFormat="1" ht="23.25" customHeight="1" thickBot="1" x14ac:dyDescent="0.3">
      <c r="A8" s="108" t="s">
        <v>1567</v>
      </c>
      <c r="B8" s="160">
        <f>SUMIF(B!$A$7:$A$366,Assessment!B3,B!$J$7:$J$366)</f>
        <v>0</v>
      </c>
      <c r="C8" s="160">
        <f>SUMIF(B!$A$7:$A$366,Assessment!B3,B!$O$7:$O$366)</f>
        <v>0</v>
      </c>
      <c r="D8" s="160">
        <f>SUMIF(B!$A$7:$A$366,Assessment!$B$3,B!$R$7:$R$366)</f>
        <v>0</v>
      </c>
      <c r="E8" s="160">
        <f>SUMIF(B!$A$7:$A$366,Assessment!E3,B!$J$7:$J$366)</f>
        <v>0</v>
      </c>
      <c r="F8" s="160">
        <f>SUMIF(B!$A$7:$A$366,Assessment!E3,B!$O$7:$O$366)</f>
        <v>0</v>
      </c>
      <c r="G8" s="160">
        <f>SUMIF(B!$A$7:$A$366,E3,B!$R$7:$R$366)</f>
        <v>0</v>
      </c>
      <c r="H8" s="160">
        <f>SUMIF(B!$A$7:$A$366,Assessment!H3,B!$J$7:$J$366)</f>
        <v>0</v>
      </c>
      <c r="I8" s="160">
        <f>SUMIF(B!$A$7:$A$366,Assessment!H3,B!$O$7:$O$366)</f>
        <v>0</v>
      </c>
      <c r="J8" s="160">
        <f>SUMIF(B!$A$7:$A$366,H3,B!$R$7:$R$366)</f>
        <v>0</v>
      </c>
      <c r="K8" s="160">
        <f>SUMIF(B!$A$7:$A$366,Assessment!K3,B!$J$7:$J$366)</f>
        <v>0</v>
      </c>
      <c r="L8" s="160">
        <f>SUMIF(B!$A$7:$A$366,Assessment!K3,B!$O$7:$O$366)</f>
        <v>0</v>
      </c>
      <c r="M8" s="160">
        <f>SUMIF(B!$A$7:$A$366,K3,B!$R$7:$R$366)</f>
        <v>0</v>
      </c>
      <c r="N8" s="159">
        <f>SUM(B8,E8,H8,K8)</f>
        <v>0</v>
      </c>
    </row>
    <row r="9" spans="1:14" s="109" customFormat="1" ht="23.25" customHeight="1" thickBot="1" x14ac:dyDescent="0.3">
      <c r="A9" s="108" t="s">
        <v>1568</v>
      </c>
      <c r="B9" s="160">
        <f>SUMIF('C'!$A$7:$A$356,Assessment!B3,'C'!$L$7:$L$356)</f>
        <v>0</v>
      </c>
      <c r="C9" s="160">
        <f>SUMIF('C'!$A$7:$A$356,B3,'C'!$Q$7:$Q$356)</f>
        <v>0</v>
      </c>
      <c r="D9" s="160">
        <f>SUMIF('C'!$A$7:$A$356,Assessment!B3,'C'!$R$7:$R$356)</f>
        <v>0</v>
      </c>
      <c r="E9" s="160">
        <f>SUMIF('C'!$A$7:$A$356,Assessment!E3,'C'!$L$7:$L$356)</f>
        <v>0</v>
      </c>
      <c r="F9" s="160">
        <f>SUMIF('C'!$A$7:$A$356,E3,'C'!$Q$7:$Q$356)</f>
        <v>0</v>
      </c>
      <c r="G9" s="160">
        <f>SUMIF('C'!$A$7:$A$356,Assessment!E3,'C'!$R$7:$R$356)</f>
        <v>0</v>
      </c>
      <c r="H9" s="160">
        <f>SUMIF('C'!$A$7:$A$356,Assessment!H3,'C'!$L$7:$L$356)</f>
        <v>0</v>
      </c>
      <c r="I9" s="160">
        <f>SUMIF('C'!$A$7:$A$356,Assessment!H3,'C'!$Q$7:$Q$356)</f>
        <v>0</v>
      </c>
      <c r="J9" s="160">
        <f>SUMIF('C'!$A$7:$A$356,Assessment!H3,'C'!$R$7:$R$356)</f>
        <v>0</v>
      </c>
      <c r="K9" s="160">
        <f>SUMIF('C'!$A$7:$A$356,Assessment!K3,'C'!$L$7:$L$356)</f>
        <v>0</v>
      </c>
      <c r="L9" s="160">
        <f>SUMIF('C'!$A$7:$A$356,Assessment!K3,'C'!$Q$7:$Q$356)</f>
        <v>0</v>
      </c>
      <c r="M9" s="160">
        <f>SUMIF('C'!$A$7:$A$356,Assessment!K3,'C'!$R$7:$R$356)</f>
        <v>0</v>
      </c>
      <c r="N9" s="159">
        <f t="shared" ref="N9:N15" si="0">SUM(B9,E9,H9,K9)</f>
        <v>0</v>
      </c>
    </row>
    <row r="10" spans="1:14" s="109" customFormat="1" ht="23.25" customHeight="1" thickBot="1" x14ac:dyDescent="0.3">
      <c r="A10" s="108" t="s">
        <v>1569</v>
      </c>
      <c r="B10" s="160">
        <f>SUMIF(D!$A$7:$A$356,Assessment!B3,D!$M$7:$M$356)</f>
        <v>0</v>
      </c>
      <c r="C10" s="160">
        <f>SUMIF(D!$A$7:$A$356,Assessment!B3,D!$R$7:$R$356)</f>
        <v>0</v>
      </c>
      <c r="D10" s="160">
        <f>SUMIF(D!$A$7:$A$356,Assessment!B3,D!$T$7:$T$356)</f>
        <v>0</v>
      </c>
      <c r="E10" s="160">
        <f>SUMIF(D!$A$7:$A$356,Assessment!E3,D!$M$7:$M$356)</f>
        <v>0</v>
      </c>
      <c r="F10" s="160">
        <f>SUMIF(D!$A$7:$A$356,Assessment!E3,D!$R$7:$R$356)</f>
        <v>0</v>
      </c>
      <c r="G10" s="160">
        <f>SUMIF(D!$A$7:$A$356,Assessment!E3,D!$T$7:$T$356)</f>
        <v>0</v>
      </c>
      <c r="H10" s="160">
        <f>SUMIF(D!$A$7:$A$356,Assessment!H3,D!$M$7:$M$356)</f>
        <v>0</v>
      </c>
      <c r="I10" s="160">
        <f>SUMIF(D!$A$7:$A$356,Assessment!H3,D!$R$7:$R$356)</f>
        <v>0</v>
      </c>
      <c r="J10" s="160">
        <f>SUMIF(D!$A$7:$A$356,Assessment!H3,D!$T$7:$T$356)</f>
        <v>0</v>
      </c>
      <c r="K10" s="160">
        <f>SUMIF(D!$A$7:$A$356,Assessment!K3,D!$M$7:$M$356)</f>
        <v>0</v>
      </c>
      <c r="L10" s="160">
        <f>SUMIF(D!$A$7:$A$356,Assessment!K3,D!$R$7:$R$356)</f>
        <v>0</v>
      </c>
      <c r="M10" s="160">
        <f>SUMIF(D!$A$7:$A$356,Assessment!K3,D!$T$7:$T$356)</f>
        <v>0</v>
      </c>
      <c r="N10" s="159">
        <f t="shared" si="0"/>
        <v>0</v>
      </c>
    </row>
    <row r="11" spans="1:14" s="109" customFormat="1" ht="23.25" customHeight="1" thickBot="1" x14ac:dyDescent="0.3">
      <c r="A11" s="108" t="s">
        <v>1570</v>
      </c>
      <c r="B11" s="160">
        <f>SUMIF(E!$A$7:$A$64,Assessment!B3,E!$K$7:$K$64)</f>
        <v>0</v>
      </c>
      <c r="C11" s="160">
        <f>SUMIF(E!$A$7:$A$64,Assessment!B3,E!$P$7:$P$64)</f>
        <v>0</v>
      </c>
      <c r="D11" s="160">
        <f>SUMIF(E!$A$7:$A$64,Assessment!B3,E!$R$7:$R$64)</f>
        <v>0</v>
      </c>
      <c r="E11" s="160">
        <f>SUMIF(E!$A$7:$A$64,Assessment!E3,E!$K$7:$K$64)</f>
        <v>0</v>
      </c>
      <c r="F11" s="160">
        <f>SUMIF(E!$A$7:$A$64,E3,E!$P$7:$P$64)</f>
        <v>0</v>
      </c>
      <c r="G11" s="160">
        <f>SUMIF(E!$A$7:$A$64,Assessment!E3,E!$R$7:$R$64)</f>
        <v>0</v>
      </c>
      <c r="H11" s="160">
        <f>SUMIF(E!$A$7:$A$64,Assessment!H3,E!$K$7:$K$64)</f>
        <v>0</v>
      </c>
      <c r="I11" s="160">
        <f>SUMIF(E!$A$7:$A$64,Assessment!H3,E!$P$7:$P$64)</f>
        <v>0</v>
      </c>
      <c r="J11" s="160">
        <f>SUMIF(E!$A$7:$A$64,Assessment!H3,E!$R$7:$R$64)</f>
        <v>0</v>
      </c>
      <c r="K11" s="160">
        <f>SUMIF(E!$A$7:$A$64,Assessment!K3,E!$K$7:$K$64)</f>
        <v>0</v>
      </c>
      <c r="L11" s="160">
        <f>SUMIF(E!$A$7:$A$64,Assessment!K3,E!$P$7:$P$64)</f>
        <v>0</v>
      </c>
      <c r="M11" s="160">
        <f>SUMIF(E!$A$7:$A$64,Assessment!K3,E!$R$7:$R$64)</f>
        <v>0</v>
      </c>
      <c r="N11" s="159">
        <f t="shared" si="0"/>
        <v>0</v>
      </c>
    </row>
    <row r="12" spans="1:14" s="109" customFormat="1" ht="23.25" customHeight="1" thickBot="1" x14ac:dyDescent="0.3">
      <c r="A12" s="108" t="s">
        <v>1571</v>
      </c>
      <c r="B12" s="160">
        <f>SUMIF(F!$A$7:$A$206,Assessment!B3,F!$G$7:$G$206)</f>
        <v>0</v>
      </c>
      <c r="C12" s="160">
        <f>SUMIF(F!$A$7:$A$206,Assessment!B3,F!$L$7:$L$206)</f>
        <v>0</v>
      </c>
      <c r="D12" s="160">
        <f>SUMIF(F!$A$7:$A$206,Assessment!B3,F!$P$7:$P$206)</f>
        <v>0</v>
      </c>
      <c r="E12" s="160">
        <f>SUMIF(F!$A$7:$A$206,Assessment!E3,F!$G$7:$G$206)</f>
        <v>0</v>
      </c>
      <c r="F12" s="160">
        <f>SUMIF(F!$A$7:$A$206,E3,F!$L$7:$L$206)</f>
        <v>0</v>
      </c>
      <c r="G12" s="160">
        <f>SUMIF(F!$A$7:$A$206,Assessment!E3,F!$P$7:$P$206)</f>
        <v>0</v>
      </c>
      <c r="H12" s="160">
        <f>SUMIF(F!$A$7:$A$206,Assessment!H3,F!$G$7:$G$206)</f>
        <v>0</v>
      </c>
      <c r="I12" s="160">
        <f>SUMIF(F!$A$7:$A$206,Assessment!H3,F!$L$7:$L$206)</f>
        <v>0</v>
      </c>
      <c r="J12" s="160">
        <f>SUMIF(F!$A$7:$A$206,Assessment!H3,F!$P$7:$P$206)</f>
        <v>0</v>
      </c>
      <c r="K12" s="160">
        <f>SUMIF(F!$A$7:$A$206,Assessment!K3,F!$G$7:$G$206)</f>
        <v>0</v>
      </c>
      <c r="L12" s="160">
        <f>SUMIF(F!$A$7:$A$206,Assessment!K3,F!$L$7:$L$206)</f>
        <v>0</v>
      </c>
      <c r="M12" s="160">
        <f>SUMIF(F!$A$7:$A$206,Assessment!K3,F!$P$7:$P$206)</f>
        <v>0</v>
      </c>
      <c r="N12" s="159">
        <f t="shared" si="0"/>
        <v>0</v>
      </c>
    </row>
    <row r="13" spans="1:14" s="109" customFormat="1" ht="23.25" customHeight="1" thickBot="1" x14ac:dyDescent="0.3">
      <c r="A13" s="108" t="s">
        <v>1572</v>
      </c>
      <c r="B13" s="160">
        <f>SUMIF(G!$A$7:$A$106,Assessment!B3,G!$F$7:$F$106)</f>
        <v>0</v>
      </c>
      <c r="C13" s="160">
        <f>SUMIF(G!$A$7:$A$106,Assessment!B3,G!$K$7:$K$106)</f>
        <v>0</v>
      </c>
      <c r="D13" s="160">
        <f>SUMIF(G!$A$7:$A$106,Assessment!B3,G!$P$7:$P$106)</f>
        <v>0</v>
      </c>
      <c r="E13" s="160">
        <f>SUMIF(G!$A$7:$A$106,Assessment!E3,G!$F$7:$F$106)</f>
        <v>0</v>
      </c>
      <c r="F13" s="160">
        <f>SUMIF(G!$A$7:$A$106,E3,G!$K$7:$K$106)</f>
        <v>0</v>
      </c>
      <c r="G13" s="160">
        <f>SUMIF(G!$A$7:$A$106,Assessment!E3,G!$P$7:$P$106)</f>
        <v>0</v>
      </c>
      <c r="H13" s="160">
        <f>SUMIF(G!$A$7:$A$106,Assessment!H3,G!$F$7:$F$106)</f>
        <v>0</v>
      </c>
      <c r="I13" s="160">
        <f>SUMIF(G!$A$7:$A$106,Assessment!H3,G!$K$7:$K$106)</f>
        <v>0</v>
      </c>
      <c r="J13" s="160">
        <f>SUMIF(G!$A$7:$A$106,Assessment!H3,G!$P$7:$P$106)</f>
        <v>0</v>
      </c>
      <c r="K13" s="160">
        <f>SUMIF(G!$A$7:$A$106,Assessment!K3,G!$F$7:$F$106)</f>
        <v>0</v>
      </c>
      <c r="L13" s="160">
        <f>SUMIF(G!$A$7:$A$106,Assessment!K3,G!$K$7:$K$106)</f>
        <v>0</v>
      </c>
      <c r="M13" s="160">
        <f>SUMIF(G!$A$7:$A$106,Assessment!K3,G!$P$7:$P$106)</f>
        <v>0</v>
      </c>
      <c r="N13" s="159">
        <f t="shared" si="0"/>
        <v>0</v>
      </c>
    </row>
    <row r="14" spans="1:14" s="109" customFormat="1" ht="26.25" customHeight="1" thickBot="1" x14ac:dyDescent="0.3">
      <c r="A14" s="108" t="s">
        <v>1618</v>
      </c>
      <c r="B14" s="161"/>
      <c r="C14" s="160">
        <f>SUMIF(H!$A$7:$A$46,Assessment!B3,H!$D$7:$D$46)</f>
        <v>0</v>
      </c>
      <c r="D14" s="161"/>
      <c r="E14" s="161"/>
      <c r="F14" s="160">
        <f>SUMIF(H!$A$7:$A$46,Assessment!E3,H!$D$7:$D$46)</f>
        <v>0</v>
      </c>
      <c r="G14" s="161"/>
      <c r="H14" s="161"/>
      <c r="I14" s="160">
        <f>SUMIF(H!$A$7:$A$46,Assessment!H3,H!$D$7:$D$46)</f>
        <v>0</v>
      </c>
      <c r="J14" s="161"/>
      <c r="K14" s="161"/>
      <c r="L14" s="160">
        <f>SUMIF(H!$A$7:$A$46,Assessment!K3,H!$D$7:$D$46)</f>
        <v>0</v>
      </c>
      <c r="M14" s="161"/>
      <c r="N14" s="159">
        <f>SUM(C14,F14,I14,L14)</f>
        <v>0</v>
      </c>
    </row>
    <row r="15" spans="1:14" ht="22.5" customHeight="1" thickBot="1" x14ac:dyDescent="0.25">
      <c r="A15" s="112" t="s">
        <v>366</v>
      </c>
      <c r="B15" s="159">
        <f>SUM(B8:B13,C14)</f>
        <v>0</v>
      </c>
      <c r="C15" s="159">
        <f>SUM(C8:C14)</f>
        <v>0</v>
      </c>
      <c r="D15" s="159">
        <f>SUM(D8:D13)</f>
        <v>0</v>
      </c>
      <c r="E15" s="159">
        <f>SUM(E8:E13,F14)</f>
        <v>0</v>
      </c>
      <c r="F15" s="159">
        <f>SUM(F8:F14)</f>
        <v>0</v>
      </c>
      <c r="G15" s="159">
        <f t="shared" ref="G15:M15" si="1">SUM(G8:G13)</f>
        <v>0</v>
      </c>
      <c r="H15" s="159">
        <f>SUM(H8:H13,I14)</f>
        <v>0</v>
      </c>
      <c r="I15" s="159">
        <f>SUM(I8:I14)</f>
        <v>0</v>
      </c>
      <c r="J15" s="159">
        <f t="shared" si="1"/>
        <v>0</v>
      </c>
      <c r="K15" s="159">
        <f>SUM(K8:K13,L14)</f>
        <v>0</v>
      </c>
      <c r="L15" s="159">
        <f>SUM(L8:L14)</f>
        <v>0</v>
      </c>
      <c r="M15" s="159">
        <f t="shared" si="1"/>
        <v>0</v>
      </c>
      <c r="N15" s="159">
        <f t="shared" si="0"/>
        <v>0</v>
      </c>
    </row>
    <row r="16" spans="1:14" ht="13.5" thickBot="1" x14ac:dyDescent="0.25"/>
    <row r="17" spans="1:5" ht="28.5" customHeight="1" thickBot="1" x14ac:dyDescent="0.25">
      <c r="A17" s="318" t="s">
        <v>1600</v>
      </c>
      <c r="B17" s="319"/>
      <c r="C17" s="324" t="s">
        <v>1621</v>
      </c>
      <c r="D17" s="325"/>
      <c r="E17" s="326"/>
    </row>
    <row r="18" spans="1:5" ht="24" customHeight="1" x14ac:dyDescent="0.2">
      <c r="A18" s="322" t="s">
        <v>386</v>
      </c>
      <c r="B18" s="323"/>
      <c r="C18" s="327"/>
      <c r="D18" s="328"/>
      <c r="E18" s="329"/>
    </row>
    <row r="19" spans="1:5" ht="24" customHeight="1" x14ac:dyDescent="0.2">
      <c r="A19" s="311" t="s">
        <v>387</v>
      </c>
      <c r="B19" s="312"/>
      <c r="C19" s="313"/>
      <c r="D19" s="314"/>
      <c r="E19" s="315"/>
    </row>
    <row r="20" spans="1:5" ht="20.25" customHeight="1" x14ac:dyDescent="0.2">
      <c r="A20" s="316" t="s">
        <v>1619</v>
      </c>
      <c r="B20" s="317"/>
      <c r="C20" s="330"/>
      <c r="D20" s="331"/>
      <c r="E20" s="332"/>
    </row>
    <row r="21" spans="1:5" x14ac:dyDescent="0.2">
      <c r="A21" s="316" t="s">
        <v>1601</v>
      </c>
      <c r="B21" s="317"/>
      <c r="C21" s="330"/>
      <c r="D21" s="331"/>
      <c r="E21" s="332"/>
    </row>
    <row r="22" spans="1:5" ht="18.75" customHeight="1" x14ac:dyDescent="0.2">
      <c r="A22" s="316" t="s">
        <v>1625</v>
      </c>
      <c r="B22" s="317"/>
      <c r="C22" s="372"/>
      <c r="D22" s="373"/>
      <c r="E22" s="374"/>
    </row>
    <row r="23" spans="1:5" x14ac:dyDescent="0.2">
      <c r="A23" s="316" t="s">
        <v>1622</v>
      </c>
      <c r="B23" s="317"/>
      <c r="C23" s="330"/>
      <c r="D23" s="331"/>
      <c r="E23" s="332"/>
    </row>
    <row r="24" spans="1:5" ht="13.5" thickBot="1" x14ac:dyDescent="0.25">
      <c r="A24" s="320" t="s">
        <v>1602</v>
      </c>
      <c r="B24" s="321"/>
      <c r="C24" s="308"/>
      <c r="D24" s="309"/>
      <c r="E24" s="310"/>
    </row>
    <row r="25" spans="1:5" ht="13.5" thickBot="1" x14ac:dyDescent="0.25">
      <c r="A25" s="134"/>
      <c r="B25" s="134"/>
      <c r="C25" s="134"/>
    </row>
    <row r="26" spans="1:5" ht="32.25" customHeight="1" thickBot="1" x14ac:dyDescent="0.25">
      <c r="A26" s="318" t="s">
        <v>402</v>
      </c>
      <c r="B26" s="319"/>
      <c r="C26" s="324" t="s">
        <v>1621</v>
      </c>
      <c r="D26" s="325"/>
      <c r="E26" s="326"/>
    </row>
    <row r="27" spans="1:5" ht="19.5" customHeight="1" x14ac:dyDescent="0.2">
      <c r="A27" s="322" t="s">
        <v>386</v>
      </c>
      <c r="B27" s="323"/>
      <c r="C27" s="327" t="s">
        <v>1627</v>
      </c>
      <c r="D27" s="328"/>
      <c r="E27" s="329"/>
    </row>
    <row r="28" spans="1:5" ht="19.5" customHeight="1" x14ac:dyDescent="0.2">
      <c r="A28" s="311" t="s">
        <v>387</v>
      </c>
      <c r="B28" s="312"/>
      <c r="C28" s="313" t="s">
        <v>1627</v>
      </c>
      <c r="D28" s="314"/>
      <c r="E28" s="315"/>
    </row>
    <row r="29" spans="1:5" ht="17.25" customHeight="1" x14ac:dyDescent="0.2">
      <c r="A29" s="316" t="s">
        <v>1628</v>
      </c>
      <c r="B29" s="317"/>
      <c r="C29" s="330" t="s">
        <v>1627</v>
      </c>
      <c r="D29" s="331"/>
      <c r="E29" s="332"/>
    </row>
    <row r="30" spans="1:5" ht="21" customHeight="1" x14ac:dyDescent="0.2">
      <c r="A30" s="316" t="s">
        <v>1623</v>
      </c>
      <c r="B30" s="317"/>
      <c r="C30" s="330" t="s">
        <v>1627</v>
      </c>
      <c r="D30" s="331"/>
      <c r="E30" s="332"/>
    </row>
    <row r="31" spans="1:5" ht="19.5" customHeight="1" x14ac:dyDescent="0.2">
      <c r="A31" s="316" t="s">
        <v>1626</v>
      </c>
      <c r="B31" s="317"/>
      <c r="C31" s="372" t="s">
        <v>1627</v>
      </c>
      <c r="D31" s="373"/>
      <c r="E31" s="374"/>
    </row>
    <row r="32" spans="1:5" x14ac:dyDescent="0.2">
      <c r="A32" s="316" t="s">
        <v>1624</v>
      </c>
      <c r="B32" s="317"/>
      <c r="C32" s="330" t="s">
        <v>1627</v>
      </c>
      <c r="D32" s="331"/>
      <c r="E32" s="332"/>
    </row>
    <row r="33" spans="1:6" ht="13.5" thickBot="1" x14ac:dyDescent="0.25">
      <c r="A33" s="320" t="s">
        <v>1602</v>
      </c>
      <c r="B33" s="321"/>
      <c r="C33" s="308" t="s">
        <v>1627</v>
      </c>
      <c r="D33" s="309"/>
      <c r="E33" s="310"/>
    </row>
    <row r="36" spans="1:6" ht="13.5" thickBot="1" x14ac:dyDescent="0.25">
      <c r="A36" s="113" t="s">
        <v>397</v>
      </c>
    </row>
    <row r="37" spans="1:6" x14ac:dyDescent="0.2">
      <c r="A37" s="369" t="s">
        <v>398</v>
      </c>
      <c r="B37" s="370"/>
      <c r="C37" s="370"/>
      <c r="D37" s="371"/>
      <c r="E37" s="357"/>
      <c r="F37" s="358"/>
    </row>
    <row r="38" spans="1:6" ht="15" customHeight="1" x14ac:dyDescent="0.2">
      <c r="A38" s="363" t="s">
        <v>1617</v>
      </c>
      <c r="B38" s="364"/>
      <c r="C38" s="364"/>
      <c r="D38" s="365"/>
      <c r="E38" s="359"/>
      <c r="F38" s="360"/>
    </row>
    <row r="39" spans="1:6" ht="15" customHeight="1" x14ac:dyDescent="0.2">
      <c r="A39" s="363" t="s">
        <v>399</v>
      </c>
      <c r="B39" s="364"/>
      <c r="C39" s="364"/>
      <c r="D39" s="365"/>
      <c r="E39" s="359"/>
      <c r="F39" s="360"/>
    </row>
    <row r="40" spans="1:6" ht="13.5" thickBot="1" x14ac:dyDescent="0.25">
      <c r="A40" s="366" t="s">
        <v>400</v>
      </c>
      <c r="B40" s="367"/>
      <c r="C40" s="367"/>
      <c r="D40" s="368"/>
      <c r="E40" s="361"/>
      <c r="F40" s="362"/>
    </row>
    <row r="42" spans="1:6" ht="13.5" thickBot="1" x14ac:dyDescent="0.25">
      <c r="A42" s="113" t="s">
        <v>13</v>
      </c>
    </row>
    <row r="43" spans="1:6" x14ac:dyDescent="0.2">
      <c r="A43" s="348"/>
      <c r="B43" s="349"/>
      <c r="C43" s="349"/>
      <c r="D43" s="349"/>
      <c r="E43" s="349"/>
      <c r="F43" s="350"/>
    </row>
    <row r="44" spans="1:6" x14ac:dyDescent="0.2">
      <c r="A44" s="351"/>
      <c r="B44" s="352"/>
      <c r="C44" s="352"/>
      <c r="D44" s="352"/>
      <c r="E44" s="352"/>
      <c r="F44" s="353"/>
    </row>
    <row r="45" spans="1:6" x14ac:dyDescent="0.2">
      <c r="A45" s="351"/>
      <c r="B45" s="352"/>
      <c r="C45" s="352"/>
      <c r="D45" s="352"/>
      <c r="E45" s="352"/>
      <c r="F45" s="353"/>
    </row>
    <row r="46" spans="1:6" ht="13.5" thickBot="1" x14ac:dyDescent="0.25">
      <c r="A46" s="354"/>
      <c r="B46" s="355"/>
      <c r="C46" s="355"/>
      <c r="D46" s="355"/>
      <c r="E46" s="355"/>
      <c r="F46" s="356"/>
    </row>
    <row r="52" spans="11:11" ht="15" customHeight="1" x14ac:dyDescent="0.2">
      <c r="K52" s="162" t="s">
        <v>1634</v>
      </c>
    </row>
    <row r="54" spans="11:11" ht="15.75" customHeight="1" x14ac:dyDescent="0.2"/>
  </sheetData>
  <mergeCells count="55">
    <mergeCell ref="C27:E27"/>
    <mergeCell ref="C29:E29"/>
    <mergeCell ref="C30:E30"/>
    <mergeCell ref="C31:E31"/>
    <mergeCell ref="C32:E32"/>
    <mergeCell ref="A23:B23"/>
    <mergeCell ref="A24:B24"/>
    <mergeCell ref="C21:E21"/>
    <mergeCell ref="C22:E22"/>
    <mergeCell ref="C23:E23"/>
    <mergeCell ref="C24:E24"/>
    <mergeCell ref="A43:F46"/>
    <mergeCell ref="E37:F37"/>
    <mergeCell ref="E38:F38"/>
    <mergeCell ref="E39:F39"/>
    <mergeCell ref="E40:F40"/>
    <mergeCell ref="A39:D39"/>
    <mergeCell ref="A40:D40"/>
    <mergeCell ref="A37:D37"/>
    <mergeCell ref="A38:D38"/>
    <mergeCell ref="B5:D5"/>
    <mergeCell ref="A1:M1"/>
    <mergeCell ref="B3:D3"/>
    <mergeCell ref="H3:J3"/>
    <mergeCell ref="K3:M3"/>
    <mergeCell ref="B4:D4"/>
    <mergeCell ref="N3:N6"/>
    <mergeCell ref="E4:G4"/>
    <mergeCell ref="H4:J4"/>
    <mergeCell ref="K4:M4"/>
    <mergeCell ref="E5:G5"/>
    <mergeCell ref="H5:J5"/>
    <mergeCell ref="K5:M5"/>
    <mergeCell ref="E3:G3"/>
    <mergeCell ref="C17:E17"/>
    <mergeCell ref="C18:E18"/>
    <mergeCell ref="C20:E20"/>
    <mergeCell ref="A17:B17"/>
    <mergeCell ref="A18:B18"/>
    <mergeCell ref="C33:E33"/>
    <mergeCell ref="A19:B19"/>
    <mergeCell ref="C19:E19"/>
    <mergeCell ref="A28:B28"/>
    <mergeCell ref="C28:E28"/>
    <mergeCell ref="A20:B20"/>
    <mergeCell ref="A26:B26"/>
    <mergeCell ref="A32:B32"/>
    <mergeCell ref="A33:B33"/>
    <mergeCell ref="A27:B27"/>
    <mergeCell ref="A29:B29"/>
    <mergeCell ref="A30:B30"/>
    <mergeCell ref="A31:B31"/>
    <mergeCell ref="C26:E26"/>
    <mergeCell ref="A21:B21"/>
    <mergeCell ref="A22:B22"/>
  </mergeCells>
  <conditionalFormatting sqref="B15">
    <cfRule type="cellIs" dxfId="32" priority="22" operator="lessThan">
      <formula>$C$15+$D$15</formula>
    </cfRule>
    <cfRule type="cellIs" dxfId="31" priority="34" operator="greaterThan">
      <formula>$B$4-($E$4+$H$4+$K$4)</formula>
    </cfRule>
  </conditionalFormatting>
  <conditionalFormatting sqref="C15">
    <cfRule type="cellIs" dxfId="30" priority="33" operator="greaterThan">
      <formula>$B$4-($E$4+$H$4+$K$4)</formula>
    </cfRule>
  </conditionalFormatting>
  <conditionalFormatting sqref="E15:F15">
    <cfRule type="cellIs" dxfId="29" priority="32" operator="greaterThan">
      <formula>$E$4</formula>
    </cfRule>
  </conditionalFormatting>
  <conditionalFormatting sqref="H15:I15">
    <cfRule type="cellIs" dxfId="28" priority="31" operator="greaterThan">
      <formula>$H$4</formula>
    </cfRule>
  </conditionalFormatting>
  <conditionalFormatting sqref="K15:L15">
    <cfRule type="cellIs" dxfId="27" priority="30" operator="greaterThan">
      <formula>$K$4</formula>
    </cfRule>
  </conditionalFormatting>
  <conditionalFormatting sqref="B8">
    <cfRule type="cellIs" dxfId="26" priority="28" operator="lessThan">
      <formula>$C$8+$D$8</formula>
    </cfRule>
  </conditionalFormatting>
  <conditionalFormatting sqref="B9">
    <cfRule type="cellIs" dxfId="25" priority="27" operator="lessThan">
      <formula>$C$9+$D$9</formula>
    </cfRule>
  </conditionalFormatting>
  <conditionalFormatting sqref="B10">
    <cfRule type="cellIs" dxfId="24" priority="26" operator="lessThan">
      <formula>$C$10+$D$10</formula>
    </cfRule>
  </conditionalFormatting>
  <conditionalFormatting sqref="B11">
    <cfRule type="cellIs" dxfId="23" priority="25" operator="lessThan">
      <formula>$C$11+$D$11</formula>
    </cfRule>
  </conditionalFormatting>
  <conditionalFormatting sqref="B12">
    <cfRule type="cellIs" dxfId="22" priority="24" operator="lessThan">
      <formula>$C$12+$D$12</formula>
    </cfRule>
  </conditionalFormatting>
  <conditionalFormatting sqref="B13">
    <cfRule type="cellIs" dxfId="21" priority="23" operator="lessThan">
      <formula>$C$13+$D$13</formula>
    </cfRule>
  </conditionalFormatting>
  <conditionalFormatting sqref="E8">
    <cfRule type="cellIs" dxfId="20" priority="21" operator="lessThan">
      <formula>$F$8+$G$8</formula>
    </cfRule>
  </conditionalFormatting>
  <conditionalFormatting sqref="E9">
    <cfRule type="cellIs" dxfId="19" priority="20" operator="lessThan">
      <formula>$F$9+$G$9</formula>
    </cfRule>
  </conditionalFormatting>
  <conditionalFormatting sqref="E10">
    <cfRule type="cellIs" dxfId="18" priority="19" operator="lessThan">
      <formula>$F$10+$G$10</formula>
    </cfRule>
  </conditionalFormatting>
  <conditionalFormatting sqref="E11">
    <cfRule type="cellIs" dxfId="17" priority="18" operator="lessThan">
      <formula>$F$11+$G$11</formula>
    </cfRule>
  </conditionalFormatting>
  <conditionalFormatting sqref="E12">
    <cfRule type="cellIs" dxfId="16" priority="17" operator="lessThan">
      <formula>$F$12+$G$12</formula>
    </cfRule>
  </conditionalFormatting>
  <conditionalFormatting sqref="E13">
    <cfRule type="cellIs" dxfId="15" priority="16" operator="lessThan">
      <formula>$F$13+$G$13</formula>
    </cfRule>
  </conditionalFormatting>
  <conditionalFormatting sqref="E15">
    <cfRule type="cellIs" dxfId="14" priority="15" operator="lessThan">
      <formula>$F$15+$G$15</formula>
    </cfRule>
  </conditionalFormatting>
  <conditionalFormatting sqref="H8">
    <cfRule type="cellIs" dxfId="13" priority="14" operator="lessThan">
      <formula>$I$8+$J$8</formula>
    </cfRule>
  </conditionalFormatting>
  <conditionalFormatting sqref="H9">
    <cfRule type="cellIs" dxfId="12" priority="13" operator="lessThan">
      <formula>$I$9+$J$9</formula>
    </cfRule>
  </conditionalFormatting>
  <conditionalFormatting sqref="H10">
    <cfRule type="cellIs" dxfId="11" priority="12" operator="lessThan">
      <formula>$I$10+$J$10</formula>
    </cfRule>
  </conditionalFormatting>
  <conditionalFormatting sqref="H11">
    <cfRule type="cellIs" dxfId="10" priority="11" operator="lessThan">
      <formula>$I$11+$J$11</formula>
    </cfRule>
  </conditionalFormatting>
  <conditionalFormatting sqref="H12">
    <cfRule type="cellIs" dxfId="9" priority="10" operator="lessThan">
      <formula>$I$12+$J$12</formula>
    </cfRule>
  </conditionalFormatting>
  <conditionalFormatting sqref="H13">
    <cfRule type="cellIs" dxfId="8" priority="9" operator="lessThan">
      <formula>$I$13+$J$13</formula>
    </cfRule>
  </conditionalFormatting>
  <conditionalFormatting sqref="H15">
    <cfRule type="cellIs" dxfId="7" priority="8" operator="lessThan">
      <formula>$I$15+$J$15</formula>
    </cfRule>
  </conditionalFormatting>
  <conditionalFormatting sqref="K8">
    <cfRule type="cellIs" dxfId="6" priority="7" operator="lessThan">
      <formula>$L$8+$M$8</formula>
    </cfRule>
  </conditionalFormatting>
  <conditionalFormatting sqref="K9">
    <cfRule type="cellIs" dxfId="5" priority="6" operator="lessThan">
      <formula>$L$9+$M$9</formula>
    </cfRule>
  </conditionalFormatting>
  <conditionalFormatting sqref="K10">
    <cfRule type="cellIs" dxfId="4" priority="5" operator="lessThan">
      <formula>$L$10+$M$10</formula>
    </cfRule>
  </conditionalFormatting>
  <conditionalFormatting sqref="K11">
    <cfRule type="cellIs" dxfId="3" priority="4" operator="lessThan">
      <formula>$L$11+$M$11</formula>
    </cfRule>
  </conditionalFormatting>
  <conditionalFormatting sqref="K12">
    <cfRule type="cellIs" dxfId="2" priority="3" operator="lessThan">
      <formula>$L$12+$M$12</formula>
    </cfRule>
  </conditionalFormatting>
  <conditionalFormatting sqref="K13">
    <cfRule type="cellIs" dxfId="1" priority="2" operator="lessThan">
      <formula>$L$13+$M$13</formula>
    </cfRule>
  </conditionalFormatting>
  <conditionalFormatting sqref="K15">
    <cfRule type="cellIs" dxfId="0" priority="1" operator="lessThan">
      <formula>$L$15+$M$15</formula>
    </cfRule>
  </conditionalFormatting>
  <pageMargins left="0.7" right="0.7" top="0.75" bottom="0.75" header="0.3" footer="0.3"/>
  <pageSetup paperSize="9" scale="5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8" sqref="B18"/>
    </sheetView>
  </sheetViews>
  <sheetFormatPr defaultRowHeight="15" x14ac:dyDescent="0.25"/>
  <cols>
    <col min="1" max="1" width="36.28515625" style="7" customWidth="1"/>
    <col min="2" max="2" width="14.5703125" style="7" customWidth="1"/>
    <col min="3" max="3" width="15.140625" style="7" customWidth="1"/>
    <col min="4" max="4" width="38.5703125" style="7" customWidth="1"/>
    <col min="5" max="16384" width="9.140625" style="7"/>
  </cols>
  <sheetData>
    <row r="1" spans="1:4" x14ac:dyDescent="0.25">
      <c r="A1" s="116" t="s">
        <v>403</v>
      </c>
      <c r="C1" s="132" t="s">
        <v>1603</v>
      </c>
      <c r="D1" s="133" t="s">
        <v>1604</v>
      </c>
    </row>
    <row r="2" spans="1:4" x14ac:dyDescent="0.25">
      <c r="A2" s="117" t="s">
        <v>7</v>
      </c>
      <c r="C2" s="126" t="s">
        <v>0</v>
      </c>
      <c r="D2" s="127"/>
    </row>
    <row r="3" spans="1:4" x14ac:dyDescent="0.25">
      <c r="A3" s="117" t="s">
        <v>8</v>
      </c>
      <c r="C3" s="126" t="s">
        <v>1</v>
      </c>
      <c r="D3" s="127"/>
    </row>
    <row r="4" spans="1:4" x14ac:dyDescent="0.25">
      <c r="A4" s="117" t="s">
        <v>9</v>
      </c>
      <c r="C4" s="126" t="s">
        <v>2</v>
      </c>
      <c r="D4" s="127"/>
    </row>
    <row r="5" spans="1:4" ht="15.75" thickBot="1" x14ac:dyDescent="0.3">
      <c r="A5" s="118" t="s">
        <v>10</v>
      </c>
      <c r="C5" s="126" t="s">
        <v>3</v>
      </c>
      <c r="D5" s="127"/>
    </row>
    <row r="6" spans="1:4" ht="12.75" customHeight="1" thickBot="1" x14ac:dyDescent="0.3">
      <c r="C6" s="126" t="s">
        <v>4</v>
      </c>
      <c r="D6" s="127"/>
    </row>
    <row r="7" spans="1:4" ht="17.25" x14ac:dyDescent="0.25">
      <c r="A7" s="116" t="s">
        <v>1605</v>
      </c>
      <c r="C7" s="126" t="s">
        <v>5</v>
      </c>
      <c r="D7" s="127"/>
    </row>
    <row r="8" spans="1:4" ht="18" thickBot="1" x14ac:dyDescent="0.3">
      <c r="A8" s="130" t="s">
        <v>1606</v>
      </c>
      <c r="C8" s="128" t="s">
        <v>6</v>
      </c>
      <c r="D8" s="129"/>
    </row>
    <row r="9" spans="1:4" ht="15.75" thickBot="1" x14ac:dyDescent="0.3">
      <c r="A9" s="131" t="s">
        <v>401</v>
      </c>
    </row>
    <row r="12" spans="1:4" x14ac:dyDescent="0.25">
      <c r="A12" s="165" t="s">
        <v>1635</v>
      </c>
    </row>
    <row r="13" spans="1:4" x14ac:dyDescent="0.25">
      <c r="A13" s="163" t="s">
        <v>1638</v>
      </c>
    </row>
    <row r="14" spans="1:4" x14ac:dyDescent="0.25">
      <c r="A14" s="163" t="s">
        <v>1636</v>
      </c>
    </row>
    <row r="15" spans="1:4" x14ac:dyDescent="0.25">
      <c r="A15" s="164" t="s">
        <v>1637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ColWidth="21.71093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11"/>
  <sheetViews>
    <sheetView zoomScaleNormal="100" workbookViewId="0">
      <selection activeCell="A3" sqref="A3"/>
    </sheetView>
  </sheetViews>
  <sheetFormatPr defaultRowHeight="15" x14ac:dyDescent="0.25"/>
  <cols>
    <col min="1" max="1" width="113.140625" customWidth="1"/>
    <col min="257" max="257" width="113.140625" customWidth="1"/>
    <col min="513" max="513" width="113.140625" customWidth="1"/>
    <col min="769" max="769" width="113.140625" customWidth="1"/>
    <col min="1025" max="1025" width="113.140625" customWidth="1"/>
    <col min="1281" max="1281" width="113.140625" customWidth="1"/>
    <col min="1537" max="1537" width="113.140625" customWidth="1"/>
    <col min="1793" max="1793" width="113.140625" customWidth="1"/>
    <col min="2049" max="2049" width="113.140625" customWidth="1"/>
    <col min="2305" max="2305" width="113.140625" customWidth="1"/>
    <col min="2561" max="2561" width="113.140625" customWidth="1"/>
    <col min="2817" max="2817" width="113.140625" customWidth="1"/>
    <col min="3073" max="3073" width="113.140625" customWidth="1"/>
    <col min="3329" max="3329" width="113.140625" customWidth="1"/>
    <col min="3585" max="3585" width="113.140625" customWidth="1"/>
    <col min="3841" max="3841" width="113.140625" customWidth="1"/>
    <col min="4097" max="4097" width="113.140625" customWidth="1"/>
    <col min="4353" max="4353" width="113.140625" customWidth="1"/>
    <col min="4609" max="4609" width="113.140625" customWidth="1"/>
    <col min="4865" max="4865" width="113.140625" customWidth="1"/>
    <col min="5121" max="5121" width="113.140625" customWidth="1"/>
    <col min="5377" max="5377" width="113.140625" customWidth="1"/>
    <col min="5633" max="5633" width="113.140625" customWidth="1"/>
    <col min="5889" max="5889" width="113.140625" customWidth="1"/>
    <col min="6145" max="6145" width="113.140625" customWidth="1"/>
    <col min="6401" max="6401" width="113.140625" customWidth="1"/>
    <col min="6657" max="6657" width="113.140625" customWidth="1"/>
    <col min="6913" max="6913" width="113.140625" customWidth="1"/>
    <col min="7169" max="7169" width="113.140625" customWidth="1"/>
    <col min="7425" max="7425" width="113.140625" customWidth="1"/>
    <col min="7681" max="7681" width="113.140625" customWidth="1"/>
    <col min="7937" max="7937" width="113.140625" customWidth="1"/>
    <col min="8193" max="8193" width="113.140625" customWidth="1"/>
    <col min="8449" max="8449" width="113.140625" customWidth="1"/>
    <col min="8705" max="8705" width="113.140625" customWidth="1"/>
    <col min="8961" max="8961" width="113.140625" customWidth="1"/>
    <col min="9217" max="9217" width="113.140625" customWidth="1"/>
    <col min="9473" max="9473" width="113.140625" customWidth="1"/>
    <col min="9729" max="9729" width="113.140625" customWidth="1"/>
    <col min="9985" max="9985" width="113.140625" customWidth="1"/>
    <col min="10241" max="10241" width="113.140625" customWidth="1"/>
    <col min="10497" max="10497" width="113.140625" customWidth="1"/>
    <col min="10753" max="10753" width="113.140625" customWidth="1"/>
    <col min="11009" max="11009" width="113.140625" customWidth="1"/>
    <col min="11265" max="11265" width="113.140625" customWidth="1"/>
    <col min="11521" max="11521" width="113.140625" customWidth="1"/>
    <col min="11777" max="11777" width="113.140625" customWidth="1"/>
    <col min="12033" max="12033" width="113.140625" customWidth="1"/>
    <col min="12289" max="12289" width="113.140625" customWidth="1"/>
    <col min="12545" max="12545" width="113.140625" customWidth="1"/>
    <col min="12801" max="12801" width="113.140625" customWidth="1"/>
    <col min="13057" max="13057" width="113.140625" customWidth="1"/>
    <col min="13313" max="13313" width="113.140625" customWidth="1"/>
    <col min="13569" max="13569" width="113.140625" customWidth="1"/>
    <col min="13825" max="13825" width="113.140625" customWidth="1"/>
    <col min="14081" max="14081" width="113.140625" customWidth="1"/>
    <col min="14337" max="14337" width="113.140625" customWidth="1"/>
    <col min="14593" max="14593" width="113.140625" customWidth="1"/>
    <col min="14849" max="14849" width="113.140625" customWidth="1"/>
    <col min="15105" max="15105" width="113.140625" customWidth="1"/>
    <col min="15361" max="15361" width="113.140625" customWidth="1"/>
    <col min="15617" max="15617" width="113.140625" customWidth="1"/>
    <col min="15873" max="15873" width="113.140625" customWidth="1"/>
    <col min="16129" max="16129" width="113.140625" customWidth="1"/>
  </cols>
  <sheetData>
    <row r="1" spans="1:3" ht="131.25" customHeight="1" x14ac:dyDescent="0.25">
      <c r="C1" s="135"/>
    </row>
    <row r="2" spans="1:3" ht="18" x14ac:dyDescent="0.25">
      <c r="A2" s="84" t="s">
        <v>1729</v>
      </c>
      <c r="C2" s="135"/>
    </row>
    <row r="3" spans="1:3" ht="60.75" customHeight="1" x14ac:dyDescent="0.25">
      <c r="A3" s="85" t="s">
        <v>373</v>
      </c>
    </row>
    <row r="4" spans="1:3" ht="81.75" customHeight="1" x14ac:dyDescent="0.25">
      <c r="A4" s="86" t="s">
        <v>374</v>
      </c>
    </row>
    <row r="5" spans="1:3" ht="47.25" customHeight="1" x14ac:dyDescent="0.25">
      <c r="A5" s="87" t="s">
        <v>1611</v>
      </c>
    </row>
    <row r="6" spans="1:3" ht="54" customHeight="1" x14ac:dyDescent="0.25">
      <c r="A6" s="87" t="s">
        <v>375</v>
      </c>
    </row>
    <row r="7" spans="1:3" ht="51.75" customHeight="1" x14ac:dyDescent="0.25">
      <c r="A7" s="87" t="s">
        <v>376</v>
      </c>
    </row>
    <row r="8" spans="1:3" ht="15.75" x14ac:dyDescent="0.25">
      <c r="A8" s="87" t="s">
        <v>377</v>
      </c>
    </row>
    <row r="9" spans="1:3" ht="45" customHeight="1" x14ac:dyDescent="0.25">
      <c r="A9" t="s">
        <v>378</v>
      </c>
    </row>
    <row r="11" spans="1:3" x14ac:dyDescent="0.25">
      <c r="A11" s="88"/>
    </row>
  </sheetData>
  <sheetProtection password="C7F6" sheet="1" objects="1" scenarios="1"/>
  <pageMargins left="0.7" right="0.7" top="0.75" bottom="0.75"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R39"/>
  <sheetViews>
    <sheetView zoomScaleNormal="100" workbookViewId="0">
      <selection activeCell="D17" sqref="D17:H17"/>
    </sheetView>
  </sheetViews>
  <sheetFormatPr defaultRowHeight="23.25" customHeight="1" x14ac:dyDescent="0.25"/>
  <cols>
    <col min="1" max="1" width="9.140625" style="1"/>
    <col min="2" max="2" width="13" style="1" customWidth="1"/>
    <col min="3" max="3" width="20.140625" style="1" customWidth="1"/>
    <col min="4" max="11" width="13.28515625" style="1" customWidth="1"/>
    <col min="12" max="12" width="11.140625" style="1" customWidth="1"/>
    <col min="13" max="13" width="11.28515625" style="1" customWidth="1"/>
    <col min="14" max="16" width="9.140625" style="1"/>
    <col min="17" max="18" width="0" style="1" hidden="1" customWidth="1"/>
    <col min="19" max="257" width="9.140625" style="1"/>
    <col min="258" max="258" width="13" style="1" customWidth="1"/>
    <col min="259" max="259" width="14.42578125" style="1" customWidth="1"/>
    <col min="260" max="260" width="22.5703125" style="1" customWidth="1"/>
    <col min="261" max="262" width="9.140625" style="1"/>
    <col min="263" max="263" width="16.7109375" style="1" customWidth="1"/>
    <col min="264" max="264" width="15.7109375" style="1" customWidth="1"/>
    <col min="265" max="265" width="9.140625" style="1"/>
    <col min="266" max="266" width="13" style="1" customWidth="1"/>
    <col min="267" max="267" width="10.140625" style="1" bestFit="1" customWidth="1"/>
    <col min="268" max="272" width="9.140625" style="1"/>
    <col min="273" max="274" width="0" style="1" hidden="1" customWidth="1"/>
    <col min="275" max="513" width="9.140625" style="1"/>
    <col min="514" max="514" width="13" style="1" customWidth="1"/>
    <col min="515" max="515" width="14.42578125" style="1" customWidth="1"/>
    <col min="516" max="516" width="22.5703125" style="1" customWidth="1"/>
    <col min="517" max="518" width="9.140625" style="1"/>
    <col min="519" max="519" width="16.7109375" style="1" customWidth="1"/>
    <col min="520" max="520" width="15.7109375" style="1" customWidth="1"/>
    <col min="521" max="521" width="9.140625" style="1"/>
    <col min="522" max="522" width="13" style="1" customWidth="1"/>
    <col min="523" max="523" width="10.140625" style="1" bestFit="1" customWidth="1"/>
    <col min="524" max="528" width="9.140625" style="1"/>
    <col min="529" max="530" width="0" style="1" hidden="1" customWidth="1"/>
    <col min="531" max="769" width="9.140625" style="1"/>
    <col min="770" max="770" width="13" style="1" customWidth="1"/>
    <col min="771" max="771" width="14.42578125" style="1" customWidth="1"/>
    <col min="772" max="772" width="22.5703125" style="1" customWidth="1"/>
    <col min="773" max="774" width="9.140625" style="1"/>
    <col min="775" max="775" width="16.7109375" style="1" customWidth="1"/>
    <col min="776" max="776" width="15.7109375" style="1" customWidth="1"/>
    <col min="777" max="777" width="9.140625" style="1"/>
    <col min="778" max="778" width="13" style="1" customWidth="1"/>
    <col min="779" max="779" width="10.140625" style="1" bestFit="1" customWidth="1"/>
    <col min="780" max="784" width="9.140625" style="1"/>
    <col min="785" max="786" width="0" style="1" hidden="1" customWidth="1"/>
    <col min="787" max="1025" width="9.140625" style="1"/>
    <col min="1026" max="1026" width="13" style="1" customWidth="1"/>
    <col min="1027" max="1027" width="14.42578125" style="1" customWidth="1"/>
    <col min="1028" max="1028" width="22.5703125" style="1" customWidth="1"/>
    <col min="1029" max="1030" width="9.140625" style="1"/>
    <col min="1031" max="1031" width="16.7109375" style="1" customWidth="1"/>
    <col min="1032" max="1032" width="15.7109375" style="1" customWidth="1"/>
    <col min="1033" max="1033" width="9.140625" style="1"/>
    <col min="1034" max="1034" width="13" style="1" customWidth="1"/>
    <col min="1035" max="1035" width="10.140625" style="1" bestFit="1" customWidth="1"/>
    <col min="1036" max="1040" width="9.140625" style="1"/>
    <col min="1041" max="1042" width="0" style="1" hidden="1" customWidth="1"/>
    <col min="1043" max="1281" width="9.140625" style="1"/>
    <col min="1282" max="1282" width="13" style="1" customWidth="1"/>
    <col min="1283" max="1283" width="14.42578125" style="1" customWidth="1"/>
    <col min="1284" max="1284" width="22.5703125" style="1" customWidth="1"/>
    <col min="1285" max="1286" width="9.140625" style="1"/>
    <col min="1287" max="1287" width="16.7109375" style="1" customWidth="1"/>
    <col min="1288" max="1288" width="15.7109375" style="1" customWidth="1"/>
    <col min="1289" max="1289" width="9.140625" style="1"/>
    <col min="1290" max="1290" width="13" style="1" customWidth="1"/>
    <col min="1291" max="1291" width="10.140625" style="1" bestFit="1" customWidth="1"/>
    <col min="1292" max="1296" width="9.140625" style="1"/>
    <col min="1297" max="1298" width="0" style="1" hidden="1" customWidth="1"/>
    <col min="1299" max="1537" width="9.140625" style="1"/>
    <col min="1538" max="1538" width="13" style="1" customWidth="1"/>
    <col min="1539" max="1539" width="14.42578125" style="1" customWidth="1"/>
    <col min="1540" max="1540" width="22.5703125" style="1" customWidth="1"/>
    <col min="1541" max="1542" width="9.140625" style="1"/>
    <col min="1543" max="1543" width="16.7109375" style="1" customWidth="1"/>
    <col min="1544" max="1544" width="15.7109375" style="1" customWidth="1"/>
    <col min="1545" max="1545" width="9.140625" style="1"/>
    <col min="1546" max="1546" width="13" style="1" customWidth="1"/>
    <col min="1547" max="1547" width="10.140625" style="1" bestFit="1" customWidth="1"/>
    <col min="1548" max="1552" width="9.140625" style="1"/>
    <col min="1553" max="1554" width="0" style="1" hidden="1" customWidth="1"/>
    <col min="1555" max="1793" width="9.140625" style="1"/>
    <col min="1794" max="1794" width="13" style="1" customWidth="1"/>
    <col min="1795" max="1795" width="14.42578125" style="1" customWidth="1"/>
    <col min="1796" max="1796" width="22.5703125" style="1" customWidth="1"/>
    <col min="1797" max="1798" width="9.140625" style="1"/>
    <col min="1799" max="1799" width="16.7109375" style="1" customWidth="1"/>
    <col min="1800" max="1800" width="15.7109375" style="1" customWidth="1"/>
    <col min="1801" max="1801" width="9.140625" style="1"/>
    <col min="1802" max="1802" width="13" style="1" customWidth="1"/>
    <col min="1803" max="1803" width="10.140625" style="1" bestFit="1" customWidth="1"/>
    <col min="1804" max="1808" width="9.140625" style="1"/>
    <col min="1809" max="1810" width="0" style="1" hidden="1" customWidth="1"/>
    <col min="1811" max="2049" width="9.140625" style="1"/>
    <col min="2050" max="2050" width="13" style="1" customWidth="1"/>
    <col min="2051" max="2051" width="14.42578125" style="1" customWidth="1"/>
    <col min="2052" max="2052" width="22.5703125" style="1" customWidth="1"/>
    <col min="2053" max="2054" width="9.140625" style="1"/>
    <col min="2055" max="2055" width="16.7109375" style="1" customWidth="1"/>
    <col min="2056" max="2056" width="15.7109375" style="1" customWidth="1"/>
    <col min="2057" max="2057" width="9.140625" style="1"/>
    <col min="2058" max="2058" width="13" style="1" customWidth="1"/>
    <col min="2059" max="2059" width="10.140625" style="1" bestFit="1" customWidth="1"/>
    <col min="2060" max="2064" width="9.140625" style="1"/>
    <col min="2065" max="2066" width="0" style="1" hidden="1" customWidth="1"/>
    <col min="2067" max="2305" width="9.140625" style="1"/>
    <col min="2306" max="2306" width="13" style="1" customWidth="1"/>
    <col min="2307" max="2307" width="14.42578125" style="1" customWidth="1"/>
    <col min="2308" max="2308" width="22.5703125" style="1" customWidth="1"/>
    <col min="2309" max="2310" width="9.140625" style="1"/>
    <col min="2311" max="2311" width="16.7109375" style="1" customWidth="1"/>
    <col min="2312" max="2312" width="15.7109375" style="1" customWidth="1"/>
    <col min="2313" max="2313" width="9.140625" style="1"/>
    <col min="2314" max="2314" width="13" style="1" customWidth="1"/>
    <col min="2315" max="2315" width="10.140625" style="1" bestFit="1" customWidth="1"/>
    <col min="2316" max="2320" width="9.140625" style="1"/>
    <col min="2321" max="2322" width="0" style="1" hidden="1" customWidth="1"/>
    <col min="2323" max="2561" width="9.140625" style="1"/>
    <col min="2562" max="2562" width="13" style="1" customWidth="1"/>
    <col min="2563" max="2563" width="14.42578125" style="1" customWidth="1"/>
    <col min="2564" max="2564" width="22.5703125" style="1" customWidth="1"/>
    <col min="2565" max="2566" width="9.140625" style="1"/>
    <col min="2567" max="2567" width="16.7109375" style="1" customWidth="1"/>
    <col min="2568" max="2568" width="15.7109375" style="1" customWidth="1"/>
    <col min="2569" max="2569" width="9.140625" style="1"/>
    <col min="2570" max="2570" width="13" style="1" customWidth="1"/>
    <col min="2571" max="2571" width="10.140625" style="1" bestFit="1" customWidth="1"/>
    <col min="2572" max="2576" width="9.140625" style="1"/>
    <col min="2577" max="2578" width="0" style="1" hidden="1" customWidth="1"/>
    <col min="2579" max="2817" width="9.140625" style="1"/>
    <col min="2818" max="2818" width="13" style="1" customWidth="1"/>
    <col min="2819" max="2819" width="14.42578125" style="1" customWidth="1"/>
    <col min="2820" max="2820" width="22.5703125" style="1" customWidth="1"/>
    <col min="2821" max="2822" width="9.140625" style="1"/>
    <col min="2823" max="2823" width="16.7109375" style="1" customWidth="1"/>
    <col min="2824" max="2824" width="15.7109375" style="1" customWidth="1"/>
    <col min="2825" max="2825" width="9.140625" style="1"/>
    <col min="2826" max="2826" width="13" style="1" customWidth="1"/>
    <col min="2827" max="2827" width="10.140625" style="1" bestFit="1" customWidth="1"/>
    <col min="2828" max="2832" width="9.140625" style="1"/>
    <col min="2833" max="2834" width="0" style="1" hidden="1" customWidth="1"/>
    <col min="2835" max="3073" width="9.140625" style="1"/>
    <col min="3074" max="3074" width="13" style="1" customWidth="1"/>
    <col min="3075" max="3075" width="14.42578125" style="1" customWidth="1"/>
    <col min="3076" max="3076" width="22.5703125" style="1" customWidth="1"/>
    <col min="3077" max="3078" width="9.140625" style="1"/>
    <col min="3079" max="3079" width="16.7109375" style="1" customWidth="1"/>
    <col min="3080" max="3080" width="15.7109375" style="1" customWidth="1"/>
    <col min="3081" max="3081" width="9.140625" style="1"/>
    <col min="3082" max="3082" width="13" style="1" customWidth="1"/>
    <col min="3083" max="3083" width="10.140625" style="1" bestFit="1" customWidth="1"/>
    <col min="3084" max="3088" width="9.140625" style="1"/>
    <col min="3089" max="3090" width="0" style="1" hidden="1" customWidth="1"/>
    <col min="3091" max="3329" width="9.140625" style="1"/>
    <col min="3330" max="3330" width="13" style="1" customWidth="1"/>
    <col min="3331" max="3331" width="14.42578125" style="1" customWidth="1"/>
    <col min="3332" max="3332" width="22.5703125" style="1" customWidth="1"/>
    <col min="3333" max="3334" width="9.140625" style="1"/>
    <col min="3335" max="3335" width="16.7109375" style="1" customWidth="1"/>
    <col min="3336" max="3336" width="15.7109375" style="1" customWidth="1"/>
    <col min="3337" max="3337" width="9.140625" style="1"/>
    <col min="3338" max="3338" width="13" style="1" customWidth="1"/>
    <col min="3339" max="3339" width="10.140625" style="1" bestFit="1" customWidth="1"/>
    <col min="3340" max="3344" width="9.140625" style="1"/>
    <col min="3345" max="3346" width="0" style="1" hidden="1" customWidth="1"/>
    <col min="3347" max="3585" width="9.140625" style="1"/>
    <col min="3586" max="3586" width="13" style="1" customWidth="1"/>
    <col min="3587" max="3587" width="14.42578125" style="1" customWidth="1"/>
    <col min="3588" max="3588" width="22.5703125" style="1" customWidth="1"/>
    <col min="3589" max="3590" width="9.140625" style="1"/>
    <col min="3591" max="3591" width="16.7109375" style="1" customWidth="1"/>
    <col min="3592" max="3592" width="15.7109375" style="1" customWidth="1"/>
    <col min="3593" max="3593" width="9.140625" style="1"/>
    <col min="3594" max="3594" width="13" style="1" customWidth="1"/>
    <col min="3595" max="3595" width="10.140625" style="1" bestFit="1" customWidth="1"/>
    <col min="3596" max="3600" width="9.140625" style="1"/>
    <col min="3601" max="3602" width="0" style="1" hidden="1" customWidth="1"/>
    <col min="3603" max="3841" width="9.140625" style="1"/>
    <col min="3842" max="3842" width="13" style="1" customWidth="1"/>
    <col min="3843" max="3843" width="14.42578125" style="1" customWidth="1"/>
    <col min="3844" max="3844" width="22.5703125" style="1" customWidth="1"/>
    <col min="3845" max="3846" width="9.140625" style="1"/>
    <col min="3847" max="3847" width="16.7109375" style="1" customWidth="1"/>
    <col min="3848" max="3848" width="15.7109375" style="1" customWidth="1"/>
    <col min="3849" max="3849" width="9.140625" style="1"/>
    <col min="3850" max="3850" width="13" style="1" customWidth="1"/>
    <col min="3851" max="3851" width="10.140625" style="1" bestFit="1" customWidth="1"/>
    <col min="3852" max="3856" width="9.140625" style="1"/>
    <col min="3857" max="3858" width="0" style="1" hidden="1" customWidth="1"/>
    <col min="3859" max="4097" width="9.140625" style="1"/>
    <col min="4098" max="4098" width="13" style="1" customWidth="1"/>
    <col min="4099" max="4099" width="14.42578125" style="1" customWidth="1"/>
    <col min="4100" max="4100" width="22.5703125" style="1" customWidth="1"/>
    <col min="4101" max="4102" width="9.140625" style="1"/>
    <col min="4103" max="4103" width="16.7109375" style="1" customWidth="1"/>
    <col min="4104" max="4104" width="15.7109375" style="1" customWidth="1"/>
    <col min="4105" max="4105" width="9.140625" style="1"/>
    <col min="4106" max="4106" width="13" style="1" customWidth="1"/>
    <col min="4107" max="4107" width="10.140625" style="1" bestFit="1" customWidth="1"/>
    <col min="4108" max="4112" width="9.140625" style="1"/>
    <col min="4113" max="4114" width="0" style="1" hidden="1" customWidth="1"/>
    <col min="4115" max="4353" width="9.140625" style="1"/>
    <col min="4354" max="4354" width="13" style="1" customWidth="1"/>
    <col min="4355" max="4355" width="14.42578125" style="1" customWidth="1"/>
    <col min="4356" max="4356" width="22.5703125" style="1" customWidth="1"/>
    <col min="4357" max="4358" width="9.140625" style="1"/>
    <col min="4359" max="4359" width="16.7109375" style="1" customWidth="1"/>
    <col min="4360" max="4360" width="15.7109375" style="1" customWidth="1"/>
    <col min="4361" max="4361" width="9.140625" style="1"/>
    <col min="4362" max="4362" width="13" style="1" customWidth="1"/>
    <col min="4363" max="4363" width="10.140625" style="1" bestFit="1" customWidth="1"/>
    <col min="4364" max="4368" width="9.140625" style="1"/>
    <col min="4369" max="4370" width="0" style="1" hidden="1" customWidth="1"/>
    <col min="4371" max="4609" width="9.140625" style="1"/>
    <col min="4610" max="4610" width="13" style="1" customWidth="1"/>
    <col min="4611" max="4611" width="14.42578125" style="1" customWidth="1"/>
    <col min="4612" max="4612" width="22.5703125" style="1" customWidth="1"/>
    <col min="4613" max="4614" width="9.140625" style="1"/>
    <col min="4615" max="4615" width="16.7109375" style="1" customWidth="1"/>
    <col min="4616" max="4616" width="15.7109375" style="1" customWidth="1"/>
    <col min="4617" max="4617" width="9.140625" style="1"/>
    <col min="4618" max="4618" width="13" style="1" customWidth="1"/>
    <col min="4619" max="4619" width="10.140625" style="1" bestFit="1" customWidth="1"/>
    <col min="4620" max="4624" width="9.140625" style="1"/>
    <col min="4625" max="4626" width="0" style="1" hidden="1" customWidth="1"/>
    <col min="4627" max="4865" width="9.140625" style="1"/>
    <col min="4866" max="4866" width="13" style="1" customWidth="1"/>
    <col min="4867" max="4867" width="14.42578125" style="1" customWidth="1"/>
    <col min="4868" max="4868" width="22.5703125" style="1" customWidth="1"/>
    <col min="4869" max="4870" width="9.140625" style="1"/>
    <col min="4871" max="4871" width="16.7109375" style="1" customWidth="1"/>
    <col min="4872" max="4872" width="15.7109375" style="1" customWidth="1"/>
    <col min="4873" max="4873" width="9.140625" style="1"/>
    <col min="4874" max="4874" width="13" style="1" customWidth="1"/>
    <col min="4875" max="4875" width="10.140625" style="1" bestFit="1" customWidth="1"/>
    <col min="4876" max="4880" width="9.140625" style="1"/>
    <col min="4881" max="4882" width="0" style="1" hidden="1" customWidth="1"/>
    <col min="4883" max="5121" width="9.140625" style="1"/>
    <col min="5122" max="5122" width="13" style="1" customWidth="1"/>
    <col min="5123" max="5123" width="14.42578125" style="1" customWidth="1"/>
    <col min="5124" max="5124" width="22.5703125" style="1" customWidth="1"/>
    <col min="5125" max="5126" width="9.140625" style="1"/>
    <col min="5127" max="5127" width="16.7109375" style="1" customWidth="1"/>
    <col min="5128" max="5128" width="15.7109375" style="1" customWidth="1"/>
    <col min="5129" max="5129" width="9.140625" style="1"/>
    <col min="5130" max="5130" width="13" style="1" customWidth="1"/>
    <col min="5131" max="5131" width="10.140625" style="1" bestFit="1" customWidth="1"/>
    <col min="5132" max="5136" width="9.140625" style="1"/>
    <col min="5137" max="5138" width="0" style="1" hidden="1" customWidth="1"/>
    <col min="5139" max="5377" width="9.140625" style="1"/>
    <col min="5378" max="5378" width="13" style="1" customWidth="1"/>
    <col min="5379" max="5379" width="14.42578125" style="1" customWidth="1"/>
    <col min="5380" max="5380" width="22.5703125" style="1" customWidth="1"/>
    <col min="5381" max="5382" width="9.140625" style="1"/>
    <col min="5383" max="5383" width="16.7109375" style="1" customWidth="1"/>
    <col min="5384" max="5384" width="15.7109375" style="1" customWidth="1"/>
    <col min="5385" max="5385" width="9.140625" style="1"/>
    <col min="5386" max="5386" width="13" style="1" customWidth="1"/>
    <col min="5387" max="5387" width="10.140625" style="1" bestFit="1" customWidth="1"/>
    <col min="5388" max="5392" width="9.140625" style="1"/>
    <col min="5393" max="5394" width="0" style="1" hidden="1" customWidth="1"/>
    <col min="5395" max="5633" width="9.140625" style="1"/>
    <col min="5634" max="5634" width="13" style="1" customWidth="1"/>
    <col min="5635" max="5635" width="14.42578125" style="1" customWidth="1"/>
    <col min="5636" max="5636" width="22.5703125" style="1" customWidth="1"/>
    <col min="5637" max="5638" width="9.140625" style="1"/>
    <col min="5639" max="5639" width="16.7109375" style="1" customWidth="1"/>
    <col min="5640" max="5640" width="15.7109375" style="1" customWidth="1"/>
    <col min="5641" max="5641" width="9.140625" style="1"/>
    <col min="5642" max="5642" width="13" style="1" customWidth="1"/>
    <col min="5643" max="5643" width="10.140625" style="1" bestFit="1" customWidth="1"/>
    <col min="5644" max="5648" width="9.140625" style="1"/>
    <col min="5649" max="5650" width="0" style="1" hidden="1" customWidth="1"/>
    <col min="5651" max="5889" width="9.140625" style="1"/>
    <col min="5890" max="5890" width="13" style="1" customWidth="1"/>
    <col min="5891" max="5891" width="14.42578125" style="1" customWidth="1"/>
    <col min="5892" max="5892" width="22.5703125" style="1" customWidth="1"/>
    <col min="5893" max="5894" width="9.140625" style="1"/>
    <col min="5895" max="5895" width="16.7109375" style="1" customWidth="1"/>
    <col min="5896" max="5896" width="15.7109375" style="1" customWidth="1"/>
    <col min="5897" max="5897" width="9.140625" style="1"/>
    <col min="5898" max="5898" width="13" style="1" customWidth="1"/>
    <col min="5899" max="5899" width="10.140625" style="1" bestFit="1" customWidth="1"/>
    <col min="5900" max="5904" width="9.140625" style="1"/>
    <col min="5905" max="5906" width="0" style="1" hidden="1" customWidth="1"/>
    <col min="5907" max="6145" width="9.140625" style="1"/>
    <col min="6146" max="6146" width="13" style="1" customWidth="1"/>
    <col min="6147" max="6147" width="14.42578125" style="1" customWidth="1"/>
    <col min="6148" max="6148" width="22.5703125" style="1" customWidth="1"/>
    <col min="6149" max="6150" width="9.140625" style="1"/>
    <col min="6151" max="6151" width="16.7109375" style="1" customWidth="1"/>
    <col min="6152" max="6152" width="15.7109375" style="1" customWidth="1"/>
    <col min="6153" max="6153" width="9.140625" style="1"/>
    <col min="6154" max="6154" width="13" style="1" customWidth="1"/>
    <col min="6155" max="6155" width="10.140625" style="1" bestFit="1" customWidth="1"/>
    <col min="6156" max="6160" width="9.140625" style="1"/>
    <col min="6161" max="6162" width="0" style="1" hidden="1" customWidth="1"/>
    <col min="6163" max="6401" width="9.140625" style="1"/>
    <col min="6402" max="6402" width="13" style="1" customWidth="1"/>
    <col min="6403" max="6403" width="14.42578125" style="1" customWidth="1"/>
    <col min="6404" max="6404" width="22.5703125" style="1" customWidth="1"/>
    <col min="6405" max="6406" width="9.140625" style="1"/>
    <col min="6407" max="6407" width="16.7109375" style="1" customWidth="1"/>
    <col min="6408" max="6408" width="15.7109375" style="1" customWidth="1"/>
    <col min="6409" max="6409" width="9.140625" style="1"/>
    <col min="6410" max="6410" width="13" style="1" customWidth="1"/>
    <col min="6411" max="6411" width="10.140625" style="1" bestFit="1" customWidth="1"/>
    <col min="6412" max="6416" width="9.140625" style="1"/>
    <col min="6417" max="6418" width="0" style="1" hidden="1" customWidth="1"/>
    <col min="6419" max="6657" width="9.140625" style="1"/>
    <col min="6658" max="6658" width="13" style="1" customWidth="1"/>
    <col min="6659" max="6659" width="14.42578125" style="1" customWidth="1"/>
    <col min="6660" max="6660" width="22.5703125" style="1" customWidth="1"/>
    <col min="6661" max="6662" width="9.140625" style="1"/>
    <col min="6663" max="6663" width="16.7109375" style="1" customWidth="1"/>
    <col min="6664" max="6664" width="15.7109375" style="1" customWidth="1"/>
    <col min="6665" max="6665" width="9.140625" style="1"/>
    <col min="6666" max="6666" width="13" style="1" customWidth="1"/>
    <col min="6667" max="6667" width="10.140625" style="1" bestFit="1" customWidth="1"/>
    <col min="6668" max="6672" width="9.140625" style="1"/>
    <col min="6673" max="6674" width="0" style="1" hidden="1" customWidth="1"/>
    <col min="6675" max="6913" width="9.140625" style="1"/>
    <col min="6914" max="6914" width="13" style="1" customWidth="1"/>
    <col min="6915" max="6915" width="14.42578125" style="1" customWidth="1"/>
    <col min="6916" max="6916" width="22.5703125" style="1" customWidth="1"/>
    <col min="6917" max="6918" width="9.140625" style="1"/>
    <col min="6919" max="6919" width="16.7109375" style="1" customWidth="1"/>
    <col min="6920" max="6920" width="15.7109375" style="1" customWidth="1"/>
    <col min="6921" max="6921" width="9.140625" style="1"/>
    <col min="6922" max="6922" width="13" style="1" customWidth="1"/>
    <col min="6923" max="6923" width="10.140625" style="1" bestFit="1" customWidth="1"/>
    <col min="6924" max="6928" width="9.140625" style="1"/>
    <col min="6929" max="6930" width="0" style="1" hidden="1" customWidth="1"/>
    <col min="6931" max="7169" width="9.140625" style="1"/>
    <col min="7170" max="7170" width="13" style="1" customWidth="1"/>
    <col min="7171" max="7171" width="14.42578125" style="1" customWidth="1"/>
    <col min="7172" max="7172" width="22.5703125" style="1" customWidth="1"/>
    <col min="7173" max="7174" width="9.140625" style="1"/>
    <col min="7175" max="7175" width="16.7109375" style="1" customWidth="1"/>
    <col min="7176" max="7176" width="15.7109375" style="1" customWidth="1"/>
    <col min="7177" max="7177" width="9.140625" style="1"/>
    <col min="7178" max="7178" width="13" style="1" customWidth="1"/>
    <col min="7179" max="7179" width="10.140625" style="1" bestFit="1" customWidth="1"/>
    <col min="7180" max="7184" width="9.140625" style="1"/>
    <col min="7185" max="7186" width="0" style="1" hidden="1" customWidth="1"/>
    <col min="7187" max="7425" width="9.140625" style="1"/>
    <col min="7426" max="7426" width="13" style="1" customWidth="1"/>
    <col min="7427" max="7427" width="14.42578125" style="1" customWidth="1"/>
    <col min="7428" max="7428" width="22.5703125" style="1" customWidth="1"/>
    <col min="7429" max="7430" width="9.140625" style="1"/>
    <col min="7431" max="7431" width="16.7109375" style="1" customWidth="1"/>
    <col min="7432" max="7432" width="15.7109375" style="1" customWidth="1"/>
    <col min="7433" max="7433" width="9.140625" style="1"/>
    <col min="7434" max="7434" width="13" style="1" customWidth="1"/>
    <col min="7435" max="7435" width="10.140625" style="1" bestFit="1" customWidth="1"/>
    <col min="7436" max="7440" width="9.140625" style="1"/>
    <col min="7441" max="7442" width="0" style="1" hidden="1" customWidth="1"/>
    <col min="7443" max="7681" width="9.140625" style="1"/>
    <col min="7682" max="7682" width="13" style="1" customWidth="1"/>
    <col min="7683" max="7683" width="14.42578125" style="1" customWidth="1"/>
    <col min="7684" max="7684" width="22.5703125" style="1" customWidth="1"/>
    <col min="7685" max="7686" width="9.140625" style="1"/>
    <col min="7687" max="7687" width="16.7109375" style="1" customWidth="1"/>
    <col min="7688" max="7688" width="15.7109375" style="1" customWidth="1"/>
    <col min="7689" max="7689" width="9.140625" style="1"/>
    <col min="7690" max="7690" width="13" style="1" customWidth="1"/>
    <col min="7691" max="7691" width="10.140625" style="1" bestFit="1" customWidth="1"/>
    <col min="7692" max="7696" width="9.140625" style="1"/>
    <col min="7697" max="7698" width="0" style="1" hidden="1" customWidth="1"/>
    <col min="7699" max="7937" width="9.140625" style="1"/>
    <col min="7938" max="7938" width="13" style="1" customWidth="1"/>
    <col min="7939" max="7939" width="14.42578125" style="1" customWidth="1"/>
    <col min="7940" max="7940" width="22.5703125" style="1" customWidth="1"/>
    <col min="7941" max="7942" width="9.140625" style="1"/>
    <col min="7943" max="7943" width="16.7109375" style="1" customWidth="1"/>
    <col min="7944" max="7944" width="15.7109375" style="1" customWidth="1"/>
    <col min="7945" max="7945" width="9.140625" style="1"/>
    <col min="7946" max="7946" width="13" style="1" customWidth="1"/>
    <col min="7947" max="7947" width="10.140625" style="1" bestFit="1" customWidth="1"/>
    <col min="7948" max="7952" width="9.140625" style="1"/>
    <col min="7953" max="7954" width="0" style="1" hidden="1" customWidth="1"/>
    <col min="7955" max="8193" width="9.140625" style="1"/>
    <col min="8194" max="8194" width="13" style="1" customWidth="1"/>
    <col min="8195" max="8195" width="14.42578125" style="1" customWidth="1"/>
    <col min="8196" max="8196" width="22.5703125" style="1" customWidth="1"/>
    <col min="8197" max="8198" width="9.140625" style="1"/>
    <col min="8199" max="8199" width="16.7109375" style="1" customWidth="1"/>
    <col min="8200" max="8200" width="15.7109375" style="1" customWidth="1"/>
    <col min="8201" max="8201" width="9.140625" style="1"/>
    <col min="8202" max="8202" width="13" style="1" customWidth="1"/>
    <col min="8203" max="8203" width="10.140625" style="1" bestFit="1" customWidth="1"/>
    <col min="8204" max="8208" width="9.140625" style="1"/>
    <col min="8209" max="8210" width="0" style="1" hidden="1" customWidth="1"/>
    <col min="8211" max="8449" width="9.140625" style="1"/>
    <col min="8450" max="8450" width="13" style="1" customWidth="1"/>
    <col min="8451" max="8451" width="14.42578125" style="1" customWidth="1"/>
    <col min="8452" max="8452" width="22.5703125" style="1" customWidth="1"/>
    <col min="8453" max="8454" width="9.140625" style="1"/>
    <col min="8455" max="8455" width="16.7109375" style="1" customWidth="1"/>
    <col min="8456" max="8456" width="15.7109375" style="1" customWidth="1"/>
    <col min="8457" max="8457" width="9.140625" style="1"/>
    <col min="8458" max="8458" width="13" style="1" customWidth="1"/>
    <col min="8459" max="8459" width="10.140625" style="1" bestFit="1" customWidth="1"/>
    <col min="8460" max="8464" width="9.140625" style="1"/>
    <col min="8465" max="8466" width="0" style="1" hidden="1" customWidth="1"/>
    <col min="8467" max="8705" width="9.140625" style="1"/>
    <col min="8706" max="8706" width="13" style="1" customWidth="1"/>
    <col min="8707" max="8707" width="14.42578125" style="1" customWidth="1"/>
    <col min="8708" max="8708" width="22.5703125" style="1" customWidth="1"/>
    <col min="8709" max="8710" width="9.140625" style="1"/>
    <col min="8711" max="8711" width="16.7109375" style="1" customWidth="1"/>
    <col min="8712" max="8712" width="15.7109375" style="1" customWidth="1"/>
    <col min="8713" max="8713" width="9.140625" style="1"/>
    <col min="8714" max="8714" width="13" style="1" customWidth="1"/>
    <col min="8715" max="8715" width="10.140625" style="1" bestFit="1" customWidth="1"/>
    <col min="8716" max="8720" width="9.140625" style="1"/>
    <col min="8721" max="8722" width="0" style="1" hidden="1" customWidth="1"/>
    <col min="8723" max="8961" width="9.140625" style="1"/>
    <col min="8962" max="8962" width="13" style="1" customWidth="1"/>
    <col min="8963" max="8963" width="14.42578125" style="1" customWidth="1"/>
    <col min="8964" max="8964" width="22.5703125" style="1" customWidth="1"/>
    <col min="8965" max="8966" width="9.140625" style="1"/>
    <col min="8967" max="8967" width="16.7109375" style="1" customWidth="1"/>
    <col min="8968" max="8968" width="15.7109375" style="1" customWidth="1"/>
    <col min="8969" max="8969" width="9.140625" style="1"/>
    <col min="8970" max="8970" width="13" style="1" customWidth="1"/>
    <col min="8971" max="8971" width="10.140625" style="1" bestFit="1" customWidth="1"/>
    <col min="8972" max="8976" width="9.140625" style="1"/>
    <col min="8977" max="8978" width="0" style="1" hidden="1" customWidth="1"/>
    <col min="8979" max="9217" width="9.140625" style="1"/>
    <col min="9218" max="9218" width="13" style="1" customWidth="1"/>
    <col min="9219" max="9219" width="14.42578125" style="1" customWidth="1"/>
    <col min="9220" max="9220" width="22.5703125" style="1" customWidth="1"/>
    <col min="9221" max="9222" width="9.140625" style="1"/>
    <col min="9223" max="9223" width="16.7109375" style="1" customWidth="1"/>
    <col min="9224" max="9224" width="15.7109375" style="1" customWidth="1"/>
    <col min="9225" max="9225" width="9.140625" style="1"/>
    <col min="9226" max="9226" width="13" style="1" customWidth="1"/>
    <col min="9227" max="9227" width="10.140625" style="1" bestFit="1" customWidth="1"/>
    <col min="9228" max="9232" width="9.140625" style="1"/>
    <col min="9233" max="9234" width="0" style="1" hidden="1" customWidth="1"/>
    <col min="9235" max="9473" width="9.140625" style="1"/>
    <col min="9474" max="9474" width="13" style="1" customWidth="1"/>
    <col min="9475" max="9475" width="14.42578125" style="1" customWidth="1"/>
    <col min="9476" max="9476" width="22.5703125" style="1" customWidth="1"/>
    <col min="9477" max="9478" width="9.140625" style="1"/>
    <col min="9479" max="9479" width="16.7109375" style="1" customWidth="1"/>
    <col min="9480" max="9480" width="15.7109375" style="1" customWidth="1"/>
    <col min="9481" max="9481" width="9.140625" style="1"/>
    <col min="9482" max="9482" width="13" style="1" customWidth="1"/>
    <col min="9483" max="9483" width="10.140625" style="1" bestFit="1" customWidth="1"/>
    <col min="9484" max="9488" width="9.140625" style="1"/>
    <col min="9489" max="9490" width="0" style="1" hidden="1" customWidth="1"/>
    <col min="9491" max="9729" width="9.140625" style="1"/>
    <col min="9730" max="9730" width="13" style="1" customWidth="1"/>
    <col min="9731" max="9731" width="14.42578125" style="1" customWidth="1"/>
    <col min="9732" max="9732" width="22.5703125" style="1" customWidth="1"/>
    <col min="9733" max="9734" width="9.140625" style="1"/>
    <col min="9735" max="9735" width="16.7109375" style="1" customWidth="1"/>
    <col min="9736" max="9736" width="15.7109375" style="1" customWidth="1"/>
    <col min="9737" max="9737" width="9.140625" style="1"/>
    <col min="9738" max="9738" width="13" style="1" customWidth="1"/>
    <col min="9739" max="9739" width="10.140625" style="1" bestFit="1" customWidth="1"/>
    <col min="9740" max="9744" width="9.140625" style="1"/>
    <col min="9745" max="9746" width="0" style="1" hidden="1" customWidth="1"/>
    <col min="9747" max="9985" width="9.140625" style="1"/>
    <col min="9986" max="9986" width="13" style="1" customWidth="1"/>
    <col min="9987" max="9987" width="14.42578125" style="1" customWidth="1"/>
    <col min="9988" max="9988" width="22.5703125" style="1" customWidth="1"/>
    <col min="9989" max="9990" width="9.140625" style="1"/>
    <col min="9991" max="9991" width="16.7109375" style="1" customWidth="1"/>
    <col min="9992" max="9992" width="15.7109375" style="1" customWidth="1"/>
    <col min="9993" max="9993" width="9.140625" style="1"/>
    <col min="9994" max="9994" width="13" style="1" customWidth="1"/>
    <col min="9995" max="9995" width="10.140625" style="1" bestFit="1" customWidth="1"/>
    <col min="9996" max="10000" width="9.140625" style="1"/>
    <col min="10001" max="10002" width="0" style="1" hidden="1" customWidth="1"/>
    <col min="10003" max="10241" width="9.140625" style="1"/>
    <col min="10242" max="10242" width="13" style="1" customWidth="1"/>
    <col min="10243" max="10243" width="14.42578125" style="1" customWidth="1"/>
    <col min="10244" max="10244" width="22.5703125" style="1" customWidth="1"/>
    <col min="10245" max="10246" width="9.140625" style="1"/>
    <col min="10247" max="10247" width="16.7109375" style="1" customWidth="1"/>
    <col min="10248" max="10248" width="15.7109375" style="1" customWidth="1"/>
    <col min="10249" max="10249" width="9.140625" style="1"/>
    <col min="10250" max="10250" width="13" style="1" customWidth="1"/>
    <col min="10251" max="10251" width="10.140625" style="1" bestFit="1" customWidth="1"/>
    <col min="10252" max="10256" width="9.140625" style="1"/>
    <col min="10257" max="10258" width="0" style="1" hidden="1" customWidth="1"/>
    <col min="10259" max="10497" width="9.140625" style="1"/>
    <col min="10498" max="10498" width="13" style="1" customWidth="1"/>
    <col min="10499" max="10499" width="14.42578125" style="1" customWidth="1"/>
    <col min="10500" max="10500" width="22.5703125" style="1" customWidth="1"/>
    <col min="10501" max="10502" width="9.140625" style="1"/>
    <col min="10503" max="10503" width="16.7109375" style="1" customWidth="1"/>
    <col min="10504" max="10504" width="15.7109375" style="1" customWidth="1"/>
    <col min="10505" max="10505" width="9.140625" style="1"/>
    <col min="10506" max="10506" width="13" style="1" customWidth="1"/>
    <col min="10507" max="10507" width="10.140625" style="1" bestFit="1" customWidth="1"/>
    <col min="10508" max="10512" width="9.140625" style="1"/>
    <col min="10513" max="10514" width="0" style="1" hidden="1" customWidth="1"/>
    <col min="10515" max="10753" width="9.140625" style="1"/>
    <col min="10754" max="10754" width="13" style="1" customWidth="1"/>
    <col min="10755" max="10755" width="14.42578125" style="1" customWidth="1"/>
    <col min="10756" max="10756" width="22.5703125" style="1" customWidth="1"/>
    <col min="10757" max="10758" width="9.140625" style="1"/>
    <col min="10759" max="10759" width="16.7109375" style="1" customWidth="1"/>
    <col min="10760" max="10760" width="15.7109375" style="1" customWidth="1"/>
    <col min="10761" max="10761" width="9.140625" style="1"/>
    <col min="10762" max="10762" width="13" style="1" customWidth="1"/>
    <col min="10763" max="10763" width="10.140625" style="1" bestFit="1" customWidth="1"/>
    <col min="10764" max="10768" width="9.140625" style="1"/>
    <col min="10769" max="10770" width="0" style="1" hidden="1" customWidth="1"/>
    <col min="10771" max="11009" width="9.140625" style="1"/>
    <col min="11010" max="11010" width="13" style="1" customWidth="1"/>
    <col min="11011" max="11011" width="14.42578125" style="1" customWidth="1"/>
    <col min="11012" max="11012" width="22.5703125" style="1" customWidth="1"/>
    <col min="11013" max="11014" width="9.140625" style="1"/>
    <col min="11015" max="11015" width="16.7109375" style="1" customWidth="1"/>
    <col min="11016" max="11016" width="15.7109375" style="1" customWidth="1"/>
    <col min="11017" max="11017" width="9.140625" style="1"/>
    <col min="11018" max="11018" width="13" style="1" customWidth="1"/>
    <col min="11019" max="11019" width="10.140625" style="1" bestFit="1" customWidth="1"/>
    <col min="11020" max="11024" width="9.140625" style="1"/>
    <col min="11025" max="11026" width="0" style="1" hidden="1" customWidth="1"/>
    <col min="11027" max="11265" width="9.140625" style="1"/>
    <col min="11266" max="11266" width="13" style="1" customWidth="1"/>
    <col min="11267" max="11267" width="14.42578125" style="1" customWidth="1"/>
    <col min="11268" max="11268" width="22.5703125" style="1" customWidth="1"/>
    <col min="11269" max="11270" width="9.140625" style="1"/>
    <col min="11271" max="11271" width="16.7109375" style="1" customWidth="1"/>
    <col min="11272" max="11272" width="15.7109375" style="1" customWidth="1"/>
    <col min="11273" max="11273" width="9.140625" style="1"/>
    <col min="11274" max="11274" width="13" style="1" customWidth="1"/>
    <col min="11275" max="11275" width="10.140625" style="1" bestFit="1" customWidth="1"/>
    <col min="11276" max="11280" width="9.140625" style="1"/>
    <col min="11281" max="11282" width="0" style="1" hidden="1" customWidth="1"/>
    <col min="11283" max="11521" width="9.140625" style="1"/>
    <col min="11522" max="11522" width="13" style="1" customWidth="1"/>
    <col min="11523" max="11523" width="14.42578125" style="1" customWidth="1"/>
    <col min="11524" max="11524" width="22.5703125" style="1" customWidth="1"/>
    <col min="11525" max="11526" width="9.140625" style="1"/>
    <col min="11527" max="11527" width="16.7109375" style="1" customWidth="1"/>
    <col min="11528" max="11528" width="15.7109375" style="1" customWidth="1"/>
    <col min="11529" max="11529" width="9.140625" style="1"/>
    <col min="11530" max="11530" width="13" style="1" customWidth="1"/>
    <col min="11531" max="11531" width="10.140625" style="1" bestFit="1" customWidth="1"/>
    <col min="11532" max="11536" width="9.140625" style="1"/>
    <col min="11537" max="11538" width="0" style="1" hidden="1" customWidth="1"/>
    <col min="11539" max="11777" width="9.140625" style="1"/>
    <col min="11778" max="11778" width="13" style="1" customWidth="1"/>
    <col min="11779" max="11779" width="14.42578125" style="1" customWidth="1"/>
    <col min="11780" max="11780" width="22.5703125" style="1" customWidth="1"/>
    <col min="11781" max="11782" width="9.140625" style="1"/>
    <col min="11783" max="11783" width="16.7109375" style="1" customWidth="1"/>
    <col min="11784" max="11784" width="15.7109375" style="1" customWidth="1"/>
    <col min="11785" max="11785" width="9.140625" style="1"/>
    <col min="11786" max="11786" width="13" style="1" customWidth="1"/>
    <col min="11787" max="11787" width="10.140625" style="1" bestFit="1" customWidth="1"/>
    <col min="11788" max="11792" width="9.140625" style="1"/>
    <col min="11793" max="11794" width="0" style="1" hidden="1" customWidth="1"/>
    <col min="11795" max="12033" width="9.140625" style="1"/>
    <col min="12034" max="12034" width="13" style="1" customWidth="1"/>
    <col min="12035" max="12035" width="14.42578125" style="1" customWidth="1"/>
    <col min="12036" max="12036" width="22.5703125" style="1" customWidth="1"/>
    <col min="12037" max="12038" width="9.140625" style="1"/>
    <col min="12039" max="12039" width="16.7109375" style="1" customWidth="1"/>
    <col min="12040" max="12040" width="15.7109375" style="1" customWidth="1"/>
    <col min="12041" max="12041" width="9.140625" style="1"/>
    <col min="12042" max="12042" width="13" style="1" customWidth="1"/>
    <col min="12043" max="12043" width="10.140625" style="1" bestFit="1" customWidth="1"/>
    <col min="12044" max="12048" width="9.140625" style="1"/>
    <col min="12049" max="12050" width="0" style="1" hidden="1" customWidth="1"/>
    <col min="12051" max="12289" width="9.140625" style="1"/>
    <col min="12290" max="12290" width="13" style="1" customWidth="1"/>
    <col min="12291" max="12291" width="14.42578125" style="1" customWidth="1"/>
    <col min="12292" max="12292" width="22.5703125" style="1" customWidth="1"/>
    <col min="12293" max="12294" width="9.140625" style="1"/>
    <col min="12295" max="12295" width="16.7109375" style="1" customWidth="1"/>
    <col min="12296" max="12296" width="15.7109375" style="1" customWidth="1"/>
    <col min="12297" max="12297" width="9.140625" style="1"/>
    <col min="12298" max="12298" width="13" style="1" customWidth="1"/>
    <col min="12299" max="12299" width="10.140625" style="1" bestFit="1" customWidth="1"/>
    <col min="12300" max="12304" width="9.140625" style="1"/>
    <col min="12305" max="12306" width="0" style="1" hidden="1" customWidth="1"/>
    <col min="12307" max="12545" width="9.140625" style="1"/>
    <col min="12546" max="12546" width="13" style="1" customWidth="1"/>
    <col min="12547" max="12547" width="14.42578125" style="1" customWidth="1"/>
    <col min="12548" max="12548" width="22.5703125" style="1" customWidth="1"/>
    <col min="12549" max="12550" width="9.140625" style="1"/>
    <col min="12551" max="12551" width="16.7109375" style="1" customWidth="1"/>
    <col min="12552" max="12552" width="15.7109375" style="1" customWidth="1"/>
    <col min="12553" max="12553" width="9.140625" style="1"/>
    <col min="12554" max="12554" width="13" style="1" customWidth="1"/>
    <col min="12555" max="12555" width="10.140625" style="1" bestFit="1" customWidth="1"/>
    <col min="12556" max="12560" width="9.140625" style="1"/>
    <col min="12561" max="12562" width="0" style="1" hidden="1" customWidth="1"/>
    <col min="12563" max="12801" width="9.140625" style="1"/>
    <col min="12802" max="12802" width="13" style="1" customWidth="1"/>
    <col min="12803" max="12803" width="14.42578125" style="1" customWidth="1"/>
    <col min="12804" max="12804" width="22.5703125" style="1" customWidth="1"/>
    <col min="12805" max="12806" width="9.140625" style="1"/>
    <col min="12807" max="12807" width="16.7109375" style="1" customWidth="1"/>
    <col min="12808" max="12808" width="15.7109375" style="1" customWidth="1"/>
    <col min="12809" max="12809" width="9.140625" style="1"/>
    <col min="12810" max="12810" width="13" style="1" customWidth="1"/>
    <col min="12811" max="12811" width="10.140625" style="1" bestFit="1" customWidth="1"/>
    <col min="12812" max="12816" width="9.140625" style="1"/>
    <col min="12817" max="12818" width="0" style="1" hidden="1" customWidth="1"/>
    <col min="12819" max="13057" width="9.140625" style="1"/>
    <col min="13058" max="13058" width="13" style="1" customWidth="1"/>
    <col min="13059" max="13059" width="14.42578125" style="1" customWidth="1"/>
    <col min="13060" max="13060" width="22.5703125" style="1" customWidth="1"/>
    <col min="13061" max="13062" width="9.140625" style="1"/>
    <col min="13063" max="13063" width="16.7109375" style="1" customWidth="1"/>
    <col min="13064" max="13064" width="15.7109375" style="1" customWidth="1"/>
    <col min="13065" max="13065" width="9.140625" style="1"/>
    <col min="13066" max="13066" width="13" style="1" customWidth="1"/>
    <col min="13067" max="13067" width="10.140625" style="1" bestFit="1" customWidth="1"/>
    <col min="13068" max="13072" width="9.140625" style="1"/>
    <col min="13073" max="13074" width="0" style="1" hidden="1" customWidth="1"/>
    <col min="13075" max="13313" width="9.140625" style="1"/>
    <col min="13314" max="13314" width="13" style="1" customWidth="1"/>
    <col min="13315" max="13315" width="14.42578125" style="1" customWidth="1"/>
    <col min="13316" max="13316" width="22.5703125" style="1" customWidth="1"/>
    <col min="13317" max="13318" width="9.140625" style="1"/>
    <col min="13319" max="13319" width="16.7109375" style="1" customWidth="1"/>
    <col min="13320" max="13320" width="15.7109375" style="1" customWidth="1"/>
    <col min="13321" max="13321" width="9.140625" style="1"/>
    <col min="13322" max="13322" width="13" style="1" customWidth="1"/>
    <col min="13323" max="13323" width="10.140625" style="1" bestFit="1" customWidth="1"/>
    <col min="13324" max="13328" width="9.140625" style="1"/>
    <col min="13329" max="13330" width="0" style="1" hidden="1" customWidth="1"/>
    <col min="13331" max="13569" width="9.140625" style="1"/>
    <col min="13570" max="13570" width="13" style="1" customWidth="1"/>
    <col min="13571" max="13571" width="14.42578125" style="1" customWidth="1"/>
    <col min="13572" max="13572" width="22.5703125" style="1" customWidth="1"/>
    <col min="13573" max="13574" width="9.140625" style="1"/>
    <col min="13575" max="13575" width="16.7109375" style="1" customWidth="1"/>
    <col min="13576" max="13576" width="15.7109375" style="1" customWidth="1"/>
    <col min="13577" max="13577" width="9.140625" style="1"/>
    <col min="13578" max="13578" width="13" style="1" customWidth="1"/>
    <col min="13579" max="13579" width="10.140625" style="1" bestFit="1" customWidth="1"/>
    <col min="13580" max="13584" width="9.140625" style="1"/>
    <col min="13585" max="13586" width="0" style="1" hidden="1" customWidth="1"/>
    <col min="13587" max="13825" width="9.140625" style="1"/>
    <col min="13826" max="13826" width="13" style="1" customWidth="1"/>
    <col min="13827" max="13827" width="14.42578125" style="1" customWidth="1"/>
    <col min="13828" max="13828" width="22.5703125" style="1" customWidth="1"/>
    <col min="13829" max="13830" width="9.140625" style="1"/>
    <col min="13831" max="13831" width="16.7109375" style="1" customWidth="1"/>
    <col min="13832" max="13832" width="15.7109375" style="1" customWidth="1"/>
    <col min="13833" max="13833" width="9.140625" style="1"/>
    <col min="13834" max="13834" width="13" style="1" customWidth="1"/>
    <col min="13835" max="13835" width="10.140625" style="1" bestFit="1" customWidth="1"/>
    <col min="13836" max="13840" width="9.140625" style="1"/>
    <col min="13841" max="13842" width="0" style="1" hidden="1" customWidth="1"/>
    <col min="13843" max="14081" width="9.140625" style="1"/>
    <col min="14082" max="14082" width="13" style="1" customWidth="1"/>
    <col min="14083" max="14083" width="14.42578125" style="1" customWidth="1"/>
    <col min="14084" max="14084" width="22.5703125" style="1" customWidth="1"/>
    <col min="14085" max="14086" width="9.140625" style="1"/>
    <col min="14087" max="14087" width="16.7109375" style="1" customWidth="1"/>
    <col min="14088" max="14088" width="15.7109375" style="1" customWidth="1"/>
    <col min="14089" max="14089" width="9.140625" style="1"/>
    <col min="14090" max="14090" width="13" style="1" customWidth="1"/>
    <col min="14091" max="14091" width="10.140625" style="1" bestFit="1" customWidth="1"/>
    <col min="14092" max="14096" width="9.140625" style="1"/>
    <col min="14097" max="14098" width="0" style="1" hidden="1" customWidth="1"/>
    <col min="14099" max="14337" width="9.140625" style="1"/>
    <col min="14338" max="14338" width="13" style="1" customWidth="1"/>
    <col min="14339" max="14339" width="14.42578125" style="1" customWidth="1"/>
    <col min="14340" max="14340" width="22.5703125" style="1" customWidth="1"/>
    <col min="14341" max="14342" width="9.140625" style="1"/>
    <col min="14343" max="14343" width="16.7109375" style="1" customWidth="1"/>
    <col min="14344" max="14344" width="15.7109375" style="1" customWidth="1"/>
    <col min="14345" max="14345" width="9.140625" style="1"/>
    <col min="14346" max="14346" width="13" style="1" customWidth="1"/>
    <col min="14347" max="14347" width="10.140625" style="1" bestFit="1" customWidth="1"/>
    <col min="14348" max="14352" width="9.140625" style="1"/>
    <col min="14353" max="14354" width="0" style="1" hidden="1" customWidth="1"/>
    <col min="14355" max="14593" width="9.140625" style="1"/>
    <col min="14594" max="14594" width="13" style="1" customWidth="1"/>
    <col min="14595" max="14595" width="14.42578125" style="1" customWidth="1"/>
    <col min="14596" max="14596" width="22.5703125" style="1" customWidth="1"/>
    <col min="14597" max="14598" width="9.140625" style="1"/>
    <col min="14599" max="14599" width="16.7109375" style="1" customWidth="1"/>
    <col min="14600" max="14600" width="15.7109375" style="1" customWidth="1"/>
    <col min="14601" max="14601" width="9.140625" style="1"/>
    <col min="14602" max="14602" width="13" style="1" customWidth="1"/>
    <col min="14603" max="14603" width="10.140625" style="1" bestFit="1" customWidth="1"/>
    <col min="14604" max="14608" width="9.140625" style="1"/>
    <col min="14609" max="14610" width="0" style="1" hidden="1" customWidth="1"/>
    <col min="14611" max="14849" width="9.140625" style="1"/>
    <col min="14850" max="14850" width="13" style="1" customWidth="1"/>
    <col min="14851" max="14851" width="14.42578125" style="1" customWidth="1"/>
    <col min="14852" max="14852" width="22.5703125" style="1" customWidth="1"/>
    <col min="14853" max="14854" width="9.140625" style="1"/>
    <col min="14855" max="14855" width="16.7109375" style="1" customWidth="1"/>
    <col min="14856" max="14856" width="15.7109375" style="1" customWidth="1"/>
    <col min="14857" max="14857" width="9.140625" style="1"/>
    <col min="14858" max="14858" width="13" style="1" customWidth="1"/>
    <col min="14859" max="14859" width="10.140625" style="1" bestFit="1" customWidth="1"/>
    <col min="14860" max="14864" width="9.140625" style="1"/>
    <col min="14865" max="14866" width="0" style="1" hidden="1" customWidth="1"/>
    <col min="14867" max="15105" width="9.140625" style="1"/>
    <col min="15106" max="15106" width="13" style="1" customWidth="1"/>
    <col min="15107" max="15107" width="14.42578125" style="1" customWidth="1"/>
    <col min="15108" max="15108" width="22.5703125" style="1" customWidth="1"/>
    <col min="15109" max="15110" width="9.140625" style="1"/>
    <col min="15111" max="15111" width="16.7109375" style="1" customWidth="1"/>
    <col min="15112" max="15112" width="15.7109375" style="1" customWidth="1"/>
    <col min="15113" max="15113" width="9.140625" style="1"/>
    <col min="15114" max="15114" width="13" style="1" customWidth="1"/>
    <col min="15115" max="15115" width="10.140625" style="1" bestFit="1" customWidth="1"/>
    <col min="15116" max="15120" width="9.140625" style="1"/>
    <col min="15121" max="15122" width="0" style="1" hidden="1" customWidth="1"/>
    <col min="15123" max="15361" width="9.140625" style="1"/>
    <col min="15362" max="15362" width="13" style="1" customWidth="1"/>
    <col min="15363" max="15363" width="14.42578125" style="1" customWidth="1"/>
    <col min="15364" max="15364" width="22.5703125" style="1" customWidth="1"/>
    <col min="15365" max="15366" width="9.140625" style="1"/>
    <col min="15367" max="15367" width="16.7109375" style="1" customWidth="1"/>
    <col min="15368" max="15368" width="15.7109375" style="1" customWidth="1"/>
    <col min="15369" max="15369" width="9.140625" style="1"/>
    <col min="15370" max="15370" width="13" style="1" customWidth="1"/>
    <col min="15371" max="15371" width="10.140625" style="1" bestFit="1" customWidth="1"/>
    <col min="15372" max="15376" width="9.140625" style="1"/>
    <col min="15377" max="15378" width="0" style="1" hidden="1" customWidth="1"/>
    <col min="15379" max="15617" width="9.140625" style="1"/>
    <col min="15618" max="15618" width="13" style="1" customWidth="1"/>
    <col min="15619" max="15619" width="14.42578125" style="1" customWidth="1"/>
    <col min="15620" max="15620" width="22.5703125" style="1" customWidth="1"/>
    <col min="15621" max="15622" width="9.140625" style="1"/>
    <col min="15623" max="15623" width="16.7109375" style="1" customWidth="1"/>
    <col min="15624" max="15624" width="15.7109375" style="1" customWidth="1"/>
    <col min="15625" max="15625" width="9.140625" style="1"/>
    <col min="15626" max="15626" width="13" style="1" customWidth="1"/>
    <col min="15627" max="15627" width="10.140625" style="1" bestFit="1" customWidth="1"/>
    <col min="15628" max="15632" width="9.140625" style="1"/>
    <col min="15633" max="15634" width="0" style="1" hidden="1" customWidth="1"/>
    <col min="15635" max="15873" width="9.140625" style="1"/>
    <col min="15874" max="15874" width="13" style="1" customWidth="1"/>
    <col min="15875" max="15875" width="14.42578125" style="1" customWidth="1"/>
    <col min="15876" max="15876" width="22.5703125" style="1" customWidth="1"/>
    <col min="15877" max="15878" width="9.140625" style="1"/>
    <col min="15879" max="15879" width="16.7109375" style="1" customWidth="1"/>
    <col min="15880" max="15880" width="15.7109375" style="1" customWidth="1"/>
    <col min="15881" max="15881" width="9.140625" style="1"/>
    <col min="15882" max="15882" width="13" style="1" customWidth="1"/>
    <col min="15883" max="15883" width="10.140625" style="1" bestFit="1" customWidth="1"/>
    <col min="15884" max="15888" width="9.140625" style="1"/>
    <col min="15889" max="15890" width="0" style="1" hidden="1" customWidth="1"/>
    <col min="15891" max="16129" width="9.140625" style="1"/>
    <col min="16130" max="16130" width="13" style="1" customWidth="1"/>
    <col min="16131" max="16131" width="14.42578125" style="1" customWidth="1"/>
    <col min="16132" max="16132" width="22.5703125" style="1" customWidth="1"/>
    <col min="16133" max="16134" width="9.140625" style="1"/>
    <col min="16135" max="16135" width="16.7109375" style="1" customWidth="1"/>
    <col min="16136" max="16136" width="15.7109375" style="1" customWidth="1"/>
    <col min="16137" max="16137" width="9.140625" style="1"/>
    <col min="16138" max="16138" width="13" style="1" customWidth="1"/>
    <col min="16139" max="16139" width="10.140625" style="1" bestFit="1" customWidth="1"/>
    <col min="16140" max="16144" width="9.140625" style="1"/>
    <col min="16145" max="16146" width="0" style="1" hidden="1" customWidth="1"/>
    <col min="16147" max="16384" width="9.140625" style="1"/>
  </cols>
  <sheetData>
    <row r="1" spans="2:18" ht="15.75" thickBot="1" x14ac:dyDescent="0.3"/>
    <row r="2" spans="2:18" ht="16.5" thickBot="1" x14ac:dyDescent="0.3">
      <c r="B2" s="232"/>
      <c r="C2" s="233"/>
      <c r="D2" s="233"/>
      <c r="E2" s="233"/>
      <c r="F2" s="233"/>
      <c r="G2" s="233"/>
      <c r="H2" s="234"/>
    </row>
    <row r="3" spans="2:18" ht="15" customHeight="1" x14ac:dyDescent="0.25">
      <c r="B3" s="242" t="s">
        <v>1652</v>
      </c>
      <c r="C3" s="242"/>
      <c r="D3" s="242"/>
      <c r="E3" s="242"/>
      <c r="F3" s="242"/>
      <c r="G3" s="242"/>
      <c r="H3" s="242"/>
    </row>
    <row r="4" spans="2:18" ht="15.75" thickBot="1" x14ac:dyDescent="0.3"/>
    <row r="5" spans="2:18" ht="16.5" thickBot="1" x14ac:dyDescent="0.3">
      <c r="B5" s="235" t="s">
        <v>379</v>
      </c>
      <c r="C5" s="236"/>
      <c r="D5" s="236"/>
      <c r="E5" s="236"/>
      <c r="F5" s="236"/>
      <c r="G5" s="236"/>
      <c r="H5" s="237"/>
    </row>
    <row r="6" spans="2:18" ht="15" x14ac:dyDescent="0.25"/>
    <row r="7" spans="2:18" ht="15.75" thickBot="1" x14ac:dyDescent="0.3"/>
    <row r="8" spans="2:18" ht="15" x14ac:dyDescent="0.25">
      <c r="B8" s="238" t="s">
        <v>1578</v>
      </c>
      <c r="C8" s="239"/>
      <c r="D8" s="240"/>
      <c r="E8" s="240"/>
      <c r="F8" s="240"/>
      <c r="G8" s="240"/>
      <c r="H8" s="241"/>
    </row>
    <row r="9" spans="2:18" ht="15" x14ac:dyDescent="0.25">
      <c r="B9" s="230" t="s">
        <v>380</v>
      </c>
      <c r="C9" s="231"/>
      <c r="D9" s="211"/>
      <c r="E9" s="211"/>
      <c r="F9" s="211"/>
      <c r="G9" s="211"/>
      <c r="H9" s="212"/>
    </row>
    <row r="10" spans="2:18" ht="15" x14ac:dyDescent="0.25">
      <c r="B10" s="209" t="s">
        <v>1612</v>
      </c>
      <c r="C10" s="210"/>
      <c r="D10" s="211"/>
      <c r="E10" s="211"/>
      <c r="F10" s="211"/>
      <c r="G10" s="211"/>
      <c r="H10" s="212"/>
    </row>
    <row r="11" spans="2:18" ht="15" x14ac:dyDescent="0.25">
      <c r="B11" s="230" t="s">
        <v>381</v>
      </c>
      <c r="C11" s="231"/>
      <c r="D11" s="243"/>
      <c r="E11" s="244"/>
      <c r="F11" s="244"/>
      <c r="G11" s="244"/>
      <c r="H11" s="245"/>
      <c r="R11" s="1" t="s">
        <v>392</v>
      </c>
    </row>
    <row r="12" spans="2:18" ht="15" x14ac:dyDescent="0.25">
      <c r="B12" s="230" t="s">
        <v>382</v>
      </c>
      <c r="C12" s="231"/>
      <c r="D12" s="243"/>
      <c r="E12" s="244"/>
      <c r="F12" s="244"/>
      <c r="G12" s="244"/>
      <c r="H12" s="245"/>
    </row>
    <row r="13" spans="2:18" ht="15" x14ac:dyDescent="0.25">
      <c r="B13" s="230" t="s">
        <v>383</v>
      </c>
      <c r="C13" s="231"/>
      <c r="D13" s="243"/>
      <c r="E13" s="244"/>
      <c r="F13" s="244"/>
      <c r="G13" s="244"/>
      <c r="H13" s="245"/>
    </row>
    <row r="14" spans="2:18" ht="15" x14ac:dyDescent="0.25">
      <c r="B14" s="213" t="s">
        <v>1643</v>
      </c>
      <c r="C14" s="214"/>
      <c r="D14" s="215"/>
      <c r="E14" s="216"/>
      <c r="F14" s="216"/>
      <c r="G14" s="216"/>
      <c r="H14" s="217"/>
    </row>
    <row r="15" spans="2:18" ht="15" x14ac:dyDescent="0.25">
      <c r="B15" s="213" t="s">
        <v>1644</v>
      </c>
      <c r="C15" s="214"/>
      <c r="D15" s="215"/>
      <c r="E15" s="216"/>
      <c r="F15" s="216"/>
      <c r="G15" s="216"/>
      <c r="H15" s="217"/>
    </row>
    <row r="16" spans="2:18" ht="33" customHeight="1" x14ac:dyDescent="0.25">
      <c r="B16" s="221" t="s">
        <v>1655</v>
      </c>
      <c r="C16" s="222"/>
      <c r="D16" s="224"/>
      <c r="E16" s="225"/>
      <c r="F16" s="225"/>
      <c r="G16" s="225"/>
      <c r="H16" s="226"/>
    </row>
    <row r="17" spans="2:8" ht="15" x14ac:dyDescent="0.25">
      <c r="B17" s="223" t="s">
        <v>1708</v>
      </c>
      <c r="C17" s="211"/>
      <c r="D17" s="224"/>
      <c r="E17" s="225"/>
      <c r="F17" s="225"/>
      <c r="G17" s="225"/>
      <c r="H17" s="226"/>
    </row>
    <row r="18" spans="2:8" ht="15" x14ac:dyDescent="0.25">
      <c r="B18" s="209" t="s">
        <v>384</v>
      </c>
      <c r="C18" s="210"/>
      <c r="D18" s="218"/>
      <c r="E18" s="219"/>
      <c r="F18" s="219"/>
      <c r="G18" s="219"/>
      <c r="H18" s="220"/>
    </row>
    <row r="19" spans="2:8" ht="15.75" thickBot="1" x14ac:dyDescent="0.3">
      <c r="B19" s="248" t="s">
        <v>385</v>
      </c>
      <c r="C19" s="249"/>
      <c r="D19" s="250"/>
      <c r="E19" s="250"/>
      <c r="F19" s="250"/>
      <c r="G19" s="250"/>
      <c r="H19" s="251"/>
    </row>
    <row r="20" spans="2:8" ht="15" x14ac:dyDescent="0.25">
      <c r="H20" s="89"/>
    </row>
    <row r="21" spans="2:8" ht="15" x14ac:dyDescent="0.25">
      <c r="B21" s="89"/>
      <c r="C21" s="89"/>
      <c r="D21" s="89"/>
      <c r="E21" s="89"/>
      <c r="F21" s="89"/>
      <c r="G21" s="89"/>
      <c r="H21" s="89"/>
    </row>
    <row r="22" spans="2:8" ht="15" customHeight="1" x14ac:dyDescent="0.25">
      <c r="B22" s="208" t="s">
        <v>388</v>
      </c>
      <c r="C22" s="208"/>
    </row>
    <row r="23" spans="2:8" ht="15.75" thickBot="1" x14ac:dyDescent="0.3">
      <c r="B23" s="90" t="s">
        <v>389</v>
      </c>
      <c r="C23" s="247" t="s">
        <v>1620</v>
      </c>
      <c r="D23" s="247"/>
      <c r="E23" s="247"/>
      <c r="F23" s="247"/>
      <c r="G23" s="247"/>
      <c r="H23" s="91" t="s">
        <v>390</v>
      </c>
    </row>
    <row r="24" spans="2:8" ht="15.75" thickBot="1" x14ac:dyDescent="0.3">
      <c r="B24" s="92" t="s">
        <v>0</v>
      </c>
      <c r="C24" s="227">
        <f>D8</f>
        <v>0</v>
      </c>
      <c r="D24" s="228"/>
      <c r="E24" s="228"/>
      <c r="F24" s="228"/>
      <c r="G24" s="229"/>
      <c r="H24" s="93"/>
    </row>
    <row r="25" spans="2:8" ht="15" x14ac:dyDescent="0.25">
      <c r="B25" s="92" t="s">
        <v>1</v>
      </c>
      <c r="C25" s="227"/>
      <c r="D25" s="228"/>
      <c r="E25" s="228"/>
      <c r="F25" s="228"/>
      <c r="G25" s="229"/>
      <c r="H25" s="93"/>
    </row>
    <row r="26" spans="2:8" ht="15" x14ac:dyDescent="0.25">
      <c r="B26" s="94" t="s">
        <v>2</v>
      </c>
      <c r="C26" s="246"/>
      <c r="D26" s="246"/>
      <c r="E26" s="246"/>
      <c r="F26" s="246"/>
      <c r="G26" s="246"/>
      <c r="H26" s="95"/>
    </row>
    <row r="27" spans="2:8" ht="15" x14ac:dyDescent="0.25">
      <c r="B27" s="94" t="s">
        <v>3</v>
      </c>
      <c r="C27" s="246"/>
      <c r="D27" s="246"/>
      <c r="E27" s="246"/>
      <c r="F27" s="246"/>
      <c r="G27" s="246"/>
      <c r="H27" s="95"/>
    </row>
    <row r="28" spans="2:8" ht="15.75" thickBot="1" x14ac:dyDescent="0.3">
      <c r="B28" s="96" t="s">
        <v>4</v>
      </c>
      <c r="C28" s="207"/>
      <c r="D28" s="207"/>
      <c r="E28" s="207"/>
      <c r="F28" s="207"/>
      <c r="G28" s="207"/>
      <c r="H28" s="97"/>
    </row>
    <row r="30" spans="2:8" ht="15" x14ac:dyDescent="0.25"/>
    <row r="31" spans="2:8" ht="15" customHeight="1" x14ac:dyDescent="0.25">
      <c r="B31" s="99"/>
      <c r="C31" s="99"/>
      <c r="D31" s="99"/>
      <c r="E31" s="99"/>
      <c r="F31" s="99"/>
      <c r="G31" s="99"/>
    </row>
    <row r="32" spans="2:8" ht="15" x14ac:dyDescent="0.25">
      <c r="B32" s="99"/>
      <c r="C32" s="99"/>
      <c r="D32" s="99"/>
      <c r="E32" s="99"/>
      <c r="F32" s="99"/>
      <c r="G32" s="99"/>
    </row>
    <row r="33" spans="2:2" ht="32.25" customHeight="1" x14ac:dyDescent="0.25">
      <c r="B33" s="99"/>
    </row>
    <row r="34" spans="2:2" ht="15" x14ac:dyDescent="0.25"/>
    <row r="36" spans="2:2" ht="15" x14ac:dyDescent="0.25"/>
    <row r="37" spans="2:2" ht="15" x14ac:dyDescent="0.25"/>
    <row r="39" spans="2:2" ht="15" x14ac:dyDescent="0.25"/>
  </sheetData>
  <sheetProtection password="C7F6" sheet="1" objects="1" scenarios="1" selectLockedCells="1"/>
  <mergeCells count="34">
    <mergeCell ref="C27:G27"/>
    <mergeCell ref="C23:G23"/>
    <mergeCell ref="C26:G26"/>
    <mergeCell ref="C24:G24"/>
    <mergeCell ref="B19:C19"/>
    <mergeCell ref="D19:H19"/>
    <mergeCell ref="D11:H11"/>
    <mergeCell ref="B12:C12"/>
    <mergeCell ref="D12:H12"/>
    <mergeCell ref="B13:C13"/>
    <mergeCell ref="D13:H13"/>
    <mergeCell ref="B2:H2"/>
    <mergeCell ref="B5:H5"/>
    <mergeCell ref="B8:C8"/>
    <mergeCell ref="D8:H8"/>
    <mergeCell ref="B9:C9"/>
    <mergeCell ref="D9:H9"/>
    <mergeCell ref="B3:H3"/>
    <mergeCell ref="C28:G28"/>
    <mergeCell ref="B22:C22"/>
    <mergeCell ref="B10:C10"/>
    <mergeCell ref="D10:H10"/>
    <mergeCell ref="B14:C14"/>
    <mergeCell ref="D14:H14"/>
    <mergeCell ref="B15:C15"/>
    <mergeCell ref="D15:H15"/>
    <mergeCell ref="B18:C18"/>
    <mergeCell ref="D18:H18"/>
    <mergeCell ref="B16:C16"/>
    <mergeCell ref="B17:C17"/>
    <mergeCell ref="D16:H16"/>
    <mergeCell ref="D17:H17"/>
    <mergeCell ref="C25:G25"/>
    <mergeCell ref="B11:C11"/>
  </mergeCells>
  <dataValidations count="1">
    <dataValidation allowBlank="1" showInputMessage="1" showErrorMessage="1" sqref="K20 K14:K18"/>
  </dataValidations>
  <pageMargins left="0.7" right="0.7" top="1" bottom="0.75" header="0.3" footer="0.3"/>
  <pageSetup paperSize="9"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Codes!$A$7:$A$9</xm:f>
          </x14:formula1>
          <xm:sqref>B2:H2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43"/>
  <sheetViews>
    <sheetView zoomScaleNormal="100" zoomScalePageLayoutView="55" workbookViewId="0">
      <selection activeCell="A31" sqref="A31:E35"/>
    </sheetView>
  </sheetViews>
  <sheetFormatPr defaultColWidth="33.42578125" defaultRowHeight="23.25" customHeight="1" x14ac:dyDescent="0.25"/>
  <cols>
    <col min="1" max="1" width="33.42578125" style="2"/>
    <col min="2" max="2" width="41" style="2" customWidth="1"/>
    <col min="3" max="3" width="33.42578125" style="2" customWidth="1"/>
    <col min="4" max="16384" width="33.42578125" style="2"/>
  </cols>
  <sheetData>
    <row r="1" spans="1:6" ht="23.25" customHeight="1" thickBot="1" x14ac:dyDescent="0.3">
      <c r="A1" s="286" t="s">
        <v>1657</v>
      </c>
      <c r="B1" s="287"/>
      <c r="C1" s="287"/>
      <c r="D1" s="288"/>
    </row>
    <row r="2" spans="1:6" ht="23.25" customHeight="1" thickBot="1" x14ac:dyDescent="0.3"/>
    <row r="3" spans="1:6" ht="23.25" customHeight="1" x14ac:dyDescent="0.25">
      <c r="A3" s="238" t="s">
        <v>386</v>
      </c>
      <c r="B3" s="239"/>
      <c r="C3" s="262"/>
      <c r="D3" s="263"/>
    </row>
    <row r="4" spans="1:6" ht="23.25" customHeight="1" x14ac:dyDescent="0.25">
      <c r="A4" s="253" t="s">
        <v>387</v>
      </c>
      <c r="B4" s="254"/>
      <c r="C4" s="262"/>
      <c r="D4" s="263"/>
      <c r="E4" s="100"/>
    </row>
    <row r="5" spans="1:6" ht="23.25" customHeight="1" x14ac:dyDescent="0.25">
      <c r="A5" s="292" t="s">
        <v>1607</v>
      </c>
      <c r="B5" s="293"/>
      <c r="C5" s="268">
        <f>IF(AND($C$6&lt;&gt;"(not relevant)",$C$6&lt;&gt;""),$C$3-$C$6,$C$3)</f>
        <v>0</v>
      </c>
      <c r="D5" s="269">
        <f t="shared" ref="D5" si="0">IF(AND($C$9&lt;&gt;"(if relevant)",$C$9&lt;&gt;""),$C$3-$C$9,$C$3)</f>
        <v>0</v>
      </c>
      <c r="E5" s="100"/>
    </row>
    <row r="6" spans="1:6" ht="23.25" customHeight="1" x14ac:dyDescent="0.25">
      <c r="A6" s="292" t="s">
        <v>404</v>
      </c>
      <c r="B6" s="293"/>
      <c r="C6" s="294" t="s">
        <v>1629</v>
      </c>
      <c r="D6" s="295"/>
      <c r="E6" s="100"/>
      <c r="F6" s="100"/>
    </row>
    <row r="7" spans="1:6" ht="23.25" customHeight="1" x14ac:dyDescent="0.25">
      <c r="A7" s="255" t="s">
        <v>1610</v>
      </c>
      <c r="B7" s="256"/>
      <c r="C7" s="264"/>
      <c r="D7" s="265"/>
      <c r="E7" s="100"/>
    </row>
    <row r="8" spans="1:6" ht="24" customHeight="1" x14ac:dyDescent="0.25">
      <c r="A8" s="257" t="s">
        <v>1653</v>
      </c>
      <c r="B8" s="258"/>
      <c r="C8" s="262" t="str">
        <f t="shared" ref="C8:D8" si="1">IF($C$7&lt;&gt;"",IF($C$7*0.7&lt;=$C$11,"Yes","No"),"")</f>
        <v/>
      </c>
      <c r="D8" s="263" t="str">
        <f t="shared" si="1"/>
        <v/>
      </c>
      <c r="E8" s="100"/>
    </row>
    <row r="9" spans="1:6" ht="23.25" customHeight="1" x14ac:dyDescent="0.25">
      <c r="A9" s="259" t="s">
        <v>1609</v>
      </c>
      <c r="B9" s="246"/>
      <c r="C9" s="289" t="s">
        <v>1616</v>
      </c>
      <c r="D9" s="265"/>
    </row>
    <row r="10" spans="1:6" ht="23.25" customHeight="1" x14ac:dyDescent="0.25">
      <c r="A10" s="230" t="s">
        <v>1608</v>
      </c>
      <c r="B10" s="231"/>
      <c r="C10" s="262">
        <f>IF(AND($C$9&lt;&gt;"(if relevant)",$C$9&lt;&gt;""),$C$7+$C$9,$C$7)</f>
        <v>0</v>
      </c>
      <c r="D10" s="263">
        <f t="shared" ref="D10" si="2">IF(AND($C$9&lt;&gt;"(if relevant)",$C$9&lt;&gt;""),$C$7+$C$9,$C$7)</f>
        <v>0</v>
      </c>
    </row>
    <row r="11" spans="1:6" ht="23.25" customHeight="1" x14ac:dyDescent="0.25">
      <c r="A11" s="230" t="s">
        <v>396</v>
      </c>
      <c r="B11" s="231"/>
      <c r="C11" s="262">
        <f>SUM(B!C2,'C'!B2,D!B2,E!B2,F!D2,G!D2,H!E2)</f>
        <v>0</v>
      </c>
      <c r="D11" s="263"/>
      <c r="E11" s="100"/>
    </row>
    <row r="12" spans="1:6" ht="23.25" customHeight="1" x14ac:dyDescent="0.25">
      <c r="A12" s="230" t="s">
        <v>11</v>
      </c>
      <c r="B12" s="231"/>
      <c r="C12" s="262">
        <f>SUM(B!N2,'C'!O2,D!Q2,E!Q2,F!M2,G!L2,H!E2)</f>
        <v>0</v>
      </c>
      <c r="D12" s="263"/>
      <c r="E12" s="100"/>
    </row>
    <row r="13" spans="1:6" ht="23.25" customHeight="1" thickBot="1" x14ac:dyDescent="0.3">
      <c r="A13" s="260" t="s">
        <v>1699</v>
      </c>
      <c r="B13" s="261"/>
      <c r="C13" s="261">
        <f>IF(AND($C$9&lt;&gt;"(if relevant)",$C$9&lt;&gt;""),$C$4-($C$7+$C$9),$C$4-$C$7)</f>
        <v>0</v>
      </c>
      <c r="D13" s="296"/>
      <c r="E13" s="100"/>
    </row>
    <row r="14" spans="1:6" ht="23.25" customHeight="1" thickBot="1" x14ac:dyDescent="0.3">
      <c r="A14" s="4"/>
      <c r="B14" s="4"/>
      <c r="C14" s="4"/>
      <c r="E14" s="100"/>
    </row>
    <row r="15" spans="1:6" ht="23.25" customHeight="1" x14ac:dyDescent="0.25">
      <c r="A15" s="238" t="s">
        <v>394</v>
      </c>
      <c r="B15" s="239"/>
      <c r="C15" s="266">
        <f>$C$11</f>
        <v>0</v>
      </c>
      <c r="D15" s="267"/>
      <c r="E15" s="100"/>
    </row>
    <row r="16" spans="1:6" ht="23.25" customHeight="1" thickBot="1" x14ac:dyDescent="0.3">
      <c r="A16" s="260" t="s">
        <v>395</v>
      </c>
      <c r="B16" s="261"/>
      <c r="C16" s="290" t="e">
        <f>C15/C3%</f>
        <v>#DIV/0!</v>
      </c>
      <c r="D16" s="291"/>
      <c r="E16" s="100"/>
    </row>
    <row r="17" spans="1:15" ht="23.25" customHeight="1" x14ac:dyDescent="0.25">
      <c r="A17" s="4"/>
      <c r="B17" s="4"/>
      <c r="C17" s="4"/>
    </row>
    <row r="18" spans="1:15" ht="23.25" customHeight="1" thickBot="1" x14ac:dyDescent="0.3"/>
    <row r="19" spans="1:15" ht="23.25" customHeight="1" thickBot="1" x14ac:dyDescent="0.3">
      <c r="A19" s="3" t="s">
        <v>365</v>
      </c>
      <c r="B19" s="3" t="s">
        <v>0</v>
      </c>
      <c r="C19" s="3" t="s">
        <v>1</v>
      </c>
      <c r="D19" s="3" t="s">
        <v>2</v>
      </c>
      <c r="E19" s="3" t="s">
        <v>3</v>
      </c>
      <c r="F19" s="3" t="s">
        <v>405</v>
      </c>
    </row>
    <row r="20" spans="1:15" ht="13.5" customHeight="1" thickBot="1" x14ac:dyDescent="0.3">
      <c r="A20" s="4"/>
      <c r="B20" s="4"/>
      <c r="C20" s="4"/>
      <c r="D20" s="4"/>
      <c r="E20" s="4"/>
      <c r="F20" s="4"/>
    </row>
    <row r="21" spans="1:15" ht="23.25" customHeight="1" thickBot="1" x14ac:dyDescent="0.3">
      <c r="A21" s="3" t="s">
        <v>1567</v>
      </c>
      <c r="B21" s="170">
        <f>SUMIF(B!$A$7:$A$366,B19,B!$J$7:$J$366)</f>
        <v>0</v>
      </c>
      <c r="C21" s="170">
        <f>SUMIF(B!$A$7:$A$366,C19,B!$J$7:$J$366)</f>
        <v>0</v>
      </c>
      <c r="D21" s="170">
        <f>SUMIF(B!$A$7:$A$366,D19,B!$J$7:$J$366)</f>
        <v>0</v>
      </c>
      <c r="E21" s="170">
        <f>SUMIF(B!$A$7:$A$366,E19,B!$J$7:$J$366)</f>
        <v>0</v>
      </c>
      <c r="F21" s="171">
        <f>SUM(B21:E21)</f>
        <v>0</v>
      </c>
    </row>
    <row r="22" spans="1:15" ht="23.25" customHeight="1" thickBot="1" x14ac:dyDescent="0.3">
      <c r="A22" s="3" t="s">
        <v>1568</v>
      </c>
      <c r="B22" s="170">
        <f>SUMIF('C'!A7:$A$356,'Total budget'!B19,'C'!$L$7:$L$356)</f>
        <v>0</v>
      </c>
      <c r="C22" s="170">
        <f ca="1">SUMIF('C'!$A7:B$356,'Total budget'!C19,'C'!$L$7:$L$356)</f>
        <v>0</v>
      </c>
      <c r="D22" s="170">
        <f ca="1">SUMIF('C'!$A7:C$356,'Total budget'!D19,'C'!$L$7:$L$356)</f>
        <v>0</v>
      </c>
      <c r="E22" s="170">
        <f ca="1">SUMIF('C'!$A7:D$356,'Total budget'!E19,'C'!$L$7:$L$356)</f>
        <v>0</v>
      </c>
      <c r="F22" s="171">
        <f t="shared" ref="F22:F28" ca="1" si="3">SUM(B22:E22)</f>
        <v>0</v>
      </c>
    </row>
    <row r="23" spans="1:15" ht="23.25" customHeight="1" thickBot="1" x14ac:dyDescent="0.3">
      <c r="A23" s="3" t="s">
        <v>1569</v>
      </c>
      <c r="B23" s="170">
        <f>SUMIF(D!A7:$A$356,'Total budget'!B19,D!$M$7:$M$356)</f>
        <v>0</v>
      </c>
      <c r="C23" s="170">
        <f ca="1">SUMIF(D!$A7:B$356,'Total budget'!C19,D!$M$7:$M$356)</f>
        <v>0</v>
      </c>
      <c r="D23" s="170">
        <f ca="1">SUMIF(D!$A7:C$356,'Total budget'!D19,D!$M$7:$M$356)</f>
        <v>0</v>
      </c>
      <c r="E23" s="170">
        <f ca="1">SUMIF(D!$A7:D$356,'Total budget'!E19,D!$M$7:$M$356)</f>
        <v>0</v>
      </c>
      <c r="F23" s="171">
        <f t="shared" ca="1" si="3"/>
        <v>0</v>
      </c>
    </row>
    <row r="24" spans="1:15" ht="23.25" customHeight="1" thickBot="1" x14ac:dyDescent="0.3">
      <c r="A24" s="3" t="s">
        <v>1570</v>
      </c>
      <c r="B24" s="170">
        <f>SUMIF(E!A7:$A$64,'Total budget'!B19,E!$K$7:$K$64)</f>
        <v>0</v>
      </c>
      <c r="C24" s="170">
        <f ca="1">SUMIF(E!$A7:B$64,'Total budget'!C19,E!$K$7:$K$64)</f>
        <v>0</v>
      </c>
      <c r="D24" s="170">
        <f ca="1">SUMIF(E!$A7:C$64,'Total budget'!D19,E!$K$7:$K$64)</f>
        <v>0</v>
      </c>
      <c r="E24" s="170">
        <f ca="1">SUMIF(E!$A7:D$64,'Total budget'!E19,E!$K$7:$K$64)</f>
        <v>0</v>
      </c>
      <c r="F24" s="171">
        <f t="shared" ca="1" si="3"/>
        <v>0</v>
      </c>
    </row>
    <row r="25" spans="1:15" ht="23.25" customHeight="1" thickBot="1" x14ac:dyDescent="0.3">
      <c r="A25" s="3" t="s">
        <v>1571</v>
      </c>
      <c r="B25" s="170">
        <f>SUMIF(F!$A$7:$A$206,'Total budget'!B19,F!$G$7:$G$206)</f>
        <v>0</v>
      </c>
      <c r="C25" s="170">
        <f>SUMIF(F!$A$7:$A$206,'Total budget'!C19,F!$G$7:$G$206)</f>
        <v>0</v>
      </c>
      <c r="D25" s="170">
        <f>SUMIF(F!$A$7:$A$206,'Total budget'!D19,F!$G$7:$G$206)</f>
        <v>0</v>
      </c>
      <c r="E25" s="170">
        <f>SUMIF(F!$A$7:$A$206,'Total budget'!E19,F!$G$7:$G$206)</f>
        <v>0</v>
      </c>
      <c r="F25" s="171">
        <f t="shared" si="3"/>
        <v>0</v>
      </c>
    </row>
    <row r="26" spans="1:15" ht="23.25" customHeight="1" thickBot="1" x14ac:dyDescent="0.3">
      <c r="A26" s="3" t="s">
        <v>1572</v>
      </c>
      <c r="B26" s="170">
        <f>SUMIF(G!$A$7:$A$106,'Total budget'!B19,G!$F$7:$F$106)</f>
        <v>0</v>
      </c>
      <c r="C26" s="170">
        <f>SUMIF(G!$A$7:$A$106,'Total budget'!C19,G!$F$7:$F$106)</f>
        <v>0</v>
      </c>
      <c r="D26" s="170">
        <f>SUMIF(G!$A$7:$A$106,'Total budget'!D19,G!$F$7:$F$106)</f>
        <v>0</v>
      </c>
      <c r="E26" s="170">
        <f>SUMIF(G!$A$7:$A$106,'Total budget'!E19,G!$F$7:$F$106)</f>
        <v>0</v>
      </c>
      <c r="F26" s="171">
        <f t="shared" si="3"/>
        <v>0</v>
      </c>
    </row>
    <row r="27" spans="1:15" ht="23.25" customHeight="1" thickBot="1" x14ac:dyDescent="0.3">
      <c r="A27" s="3" t="s">
        <v>1573</v>
      </c>
      <c r="B27" s="170">
        <f>SUMIF(H!$A$7:$A$46,'Total budget'!B19,H!$D$7:$D$46)</f>
        <v>0</v>
      </c>
      <c r="C27" s="170">
        <f>SUMIF(H!$A$7:$A$46,'Total budget'!C19,H!$D$7:$D$46)</f>
        <v>0</v>
      </c>
      <c r="D27" s="170">
        <f>SUMIF(H!$A$7:$A$46,'Total budget'!D19,H!$D$7:$D$46)</f>
        <v>0</v>
      </c>
      <c r="E27" s="170">
        <f>SUMIF(H!$A$7:$A$46,'Total budget'!E19,H!$D$7:$D$46)</f>
        <v>0</v>
      </c>
      <c r="F27" s="171">
        <f t="shared" si="3"/>
        <v>0</v>
      </c>
    </row>
    <row r="28" spans="1:15" ht="23.25" customHeight="1" thickBot="1" x14ac:dyDescent="0.3">
      <c r="A28" s="106" t="s">
        <v>405</v>
      </c>
      <c r="B28" s="171">
        <f>SUM(B21:B27)</f>
        <v>0</v>
      </c>
      <c r="C28" s="171">
        <f t="shared" ref="C28:E28" ca="1" si="4">SUM(C21:C27)</f>
        <v>0</v>
      </c>
      <c r="D28" s="171">
        <f t="shared" ca="1" si="4"/>
        <v>0</v>
      </c>
      <c r="E28" s="171">
        <f t="shared" ca="1" si="4"/>
        <v>0</v>
      </c>
      <c r="F28" s="171">
        <f t="shared" ca="1" si="3"/>
        <v>0</v>
      </c>
    </row>
    <row r="30" spans="1:15" s="1" customFormat="1" ht="23.25" customHeight="1" thickBot="1" x14ac:dyDescent="0.3">
      <c r="A30" s="98" t="s">
        <v>391</v>
      </c>
      <c r="G30" s="2"/>
      <c r="H30" s="2"/>
    </row>
    <row r="31" spans="1:15" s="1" customFormat="1" ht="23.25" customHeight="1" x14ac:dyDescent="0.25">
      <c r="A31" s="277"/>
      <c r="B31" s="278"/>
      <c r="C31" s="278"/>
      <c r="D31" s="278"/>
      <c r="E31" s="279"/>
      <c r="F31" s="2"/>
      <c r="G31" s="2"/>
      <c r="H31" s="2"/>
      <c r="J31" s="252"/>
      <c r="K31" s="252"/>
      <c r="L31" s="252"/>
      <c r="M31" s="252"/>
      <c r="N31" s="252"/>
      <c r="O31" s="252"/>
    </row>
    <row r="32" spans="1:15" s="1" customFormat="1" ht="23.25" customHeight="1" x14ac:dyDescent="0.25">
      <c r="A32" s="280"/>
      <c r="B32" s="281"/>
      <c r="C32" s="281"/>
      <c r="D32" s="281"/>
      <c r="E32" s="282"/>
      <c r="F32" s="2"/>
      <c r="G32" s="2"/>
      <c r="H32" s="2"/>
      <c r="J32" s="252"/>
      <c r="K32" s="252"/>
      <c r="L32" s="252"/>
      <c r="M32" s="252"/>
      <c r="N32" s="252"/>
      <c r="O32" s="252"/>
    </row>
    <row r="33" spans="1:15" s="1" customFormat="1" ht="23.25" customHeight="1" x14ac:dyDescent="0.25">
      <c r="A33" s="280"/>
      <c r="B33" s="281"/>
      <c r="C33" s="281"/>
      <c r="D33" s="281"/>
      <c r="E33" s="282"/>
      <c r="F33" s="2"/>
      <c r="G33" s="2"/>
      <c r="H33" s="2"/>
      <c r="J33" s="252"/>
      <c r="K33" s="252"/>
      <c r="L33" s="252"/>
      <c r="M33" s="252"/>
      <c r="N33" s="252"/>
      <c r="O33" s="252"/>
    </row>
    <row r="34" spans="1:15" s="1" customFormat="1" ht="23.25" customHeight="1" x14ac:dyDescent="0.25">
      <c r="A34" s="280"/>
      <c r="B34" s="281"/>
      <c r="C34" s="281"/>
      <c r="D34" s="281"/>
      <c r="E34" s="282"/>
      <c r="F34" s="2"/>
      <c r="G34" s="2"/>
      <c r="H34" s="2"/>
      <c r="J34" s="252"/>
      <c r="K34" s="252"/>
      <c r="L34" s="252"/>
      <c r="M34" s="252"/>
      <c r="N34" s="252"/>
      <c r="O34" s="252"/>
    </row>
    <row r="35" spans="1:15" s="1" customFormat="1" ht="23.25" customHeight="1" thickBot="1" x14ac:dyDescent="0.3">
      <c r="A35" s="283"/>
      <c r="B35" s="284"/>
      <c r="C35" s="284"/>
      <c r="D35" s="284"/>
      <c r="E35" s="285"/>
      <c r="F35" s="2"/>
      <c r="G35" s="2"/>
      <c r="H35" s="2"/>
      <c r="J35" s="252"/>
      <c r="K35" s="252"/>
      <c r="L35" s="252"/>
      <c r="M35" s="252"/>
      <c r="N35" s="252"/>
      <c r="O35" s="252"/>
    </row>
    <row r="36" spans="1:15" s="1" customFormat="1" ht="23.25" customHeight="1" x14ac:dyDescent="0.25">
      <c r="F36" s="2"/>
      <c r="G36" s="2"/>
      <c r="H36" s="2"/>
    </row>
    <row r="37" spans="1:15" ht="23.25" customHeight="1" thickBot="1" x14ac:dyDescent="0.3"/>
    <row r="38" spans="1:15" ht="23.25" customHeight="1" x14ac:dyDescent="0.25">
      <c r="A38" s="270" t="s">
        <v>1583</v>
      </c>
      <c r="B38" s="271"/>
      <c r="C38" s="272"/>
      <c r="E38" s="1"/>
      <c r="F38" s="1"/>
      <c r="G38" s="1"/>
    </row>
    <row r="39" spans="1:15" ht="23.25" customHeight="1" x14ac:dyDescent="0.25">
      <c r="A39" s="273"/>
      <c r="B39" s="274"/>
      <c r="C39" s="104"/>
      <c r="E39" s="1"/>
      <c r="F39" s="1"/>
      <c r="G39" s="1"/>
    </row>
    <row r="40" spans="1:15" ht="23.25" customHeight="1" thickBot="1" x14ac:dyDescent="0.25">
      <c r="A40" s="275" t="s">
        <v>1584</v>
      </c>
      <c r="B40" s="276"/>
      <c r="C40" s="105" t="s">
        <v>1585</v>
      </c>
    </row>
    <row r="43" spans="1:15" ht="33.75" customHeight="1" x14ac:dyDescent="0.25"/>
  </sheetData>
  <sheetProtection password="C7F6" sheet="1" objects="1" scenarios="1" selectLockedCells="1"/>
  <mergeCells count="32">
    <mergeCell ref="A1:D1"/>
    <mergeCell ref="C8:D8"/>
    <mergeCell ref="C9:D9"/>
    <mergeCell ref="C10:D10"/>
    <mergeCell ref="C16:D16"/>
    <mergeCell ref="A6:B6"/>
    <mergeCell ref="C6:D6"/>
    <mergeCell ref="A13:B13"/>
    <mergeCell ref="C13:D13"/>
    <mergeCell ref="A5:B5"/>
    <mergeCell ref="C11:D11"/>
    <mergeCell ref="C12:D12"/>
    <mergeCell ref="A38:C38"/>
    <mergeCell ref="A39:B39"/>
    <mergeCell ref="A40:B40"/>
    <mergeCell ref="A31:E35"/>
    <mergeCell ref="A12:B12"/>
    <mergeCell ref="A15:B15"/>
    <mergeCell ref="J31:O35"/>
    <mergeCell ref="A3:B3"/>
    <mergeCell ref="A4:B4"/>
    <mergeCell ref="A7:B7"/>
    <mergeCell ref="A8:B8"/>
    <mergeCell ref="A9:B9"/>
    <mergeCell ref="A10:B10"/>
    <mergeCell ref="A16:B16"/>
    <mergeCell ref="C3:D3"/>
    <mergeCell ref="C4:D4"/>
    <mergeCell ref="C7:D7"/>
    <mergeCell ref="C15:D15"/>
    <mergeCell ref="C5:D5"/>
    <mergeCell ref="A11:B11"/>
  </mergeCells>
  <pageMargins left="0.7" right="0.7" top="0.85784313725490191" bottom="0.75" header="0.3" footer="0.3"/>
  <pageSetup paperSize="9" scale="50" orientation="landscape" r:id="rId1"/>
  <headerFooter>
    <oddHeader>&amp;L&amp;G&amp;C&amp;"-,Félkövér"Name of the Institution:
Contract number:&amp;R&amp;G</oddHeader>
    <oddFooter>&amp;C&amp;"-,Félkövér"Signature, stamp:
Date, place: &amp;D, &amp;R&amp;P/&amp;N</oddFooter>
  </headerFooter>
  <colBreaks count="1" manualBreakCount="1">
    <brk id="6" max="41"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Z72"/>
  <sheetViews>
    <sheetView zoomScaleNormal="100" zoomScalePageLayoutView="85" workbookViewId="0">
      <pane ySplit="2" topLeftCell="A3" activePane="bottomLeft" state="frozen"/>
      <selection pane="bottomLeft" activeCell="D8" sqref="D8"/>
    </sheetView>
  </sheetViews>
  <sheetFormatPr defaultColWidth="8.85546875" defaultRowHeight="12.75" x14ac:dyDescent="0.2"/>
  <cols>
    <col min="1" max="1" width="12.5703125" style="12" customWidth="1"/>
    <col min="2" max="2" width="44.140625" style="12" customWidth="1"/>
    <col min="3" max="3" width="12.7109375" style="12" customWidth="1"/>
    <col min="4" max="4" width="13.7109375" style="12" customWidth="1"/>
    <col min="5" max="5" width="14.140625" style="12" customWidth="1"/>
    <col min="6" max="6" width="11.7109375" style="12" customWidth="1"/>
    <col min="7" max="8" width="30.7109375" style="12" customWidth="1"/>
    <col min="9" max="26" width="9.7109375" style="12" customWidth="1"/>
    <col min="27" max="16384" width="8.85546875" style="10"/>
  </cols>
  <sheetData>
    <row r="1" spans="1:26" ht="19.899999999999999" customHeight="1" thickBot="1" x14ac:dyDescent="0.25">
      <c r="A1" s="297" t="s">
        <v>1659</v>
      </c>
      <c r="B1" s="298"/>
      <c r="C1" s="298"/>
      <c r="D1" s="298"/>
      <c r="E1" s="298"/>
      <c r="F1" s="298"/>
      <c r="I1" s="10"/>
      <c r="J1" s="10"/>
      <c r="K1" s="10"/>
      <c r="L1" s="10"/>
      <c r="M1" s="10"/>
      <c r="N1" s="10"/>
      <c r="O1" s="10"/>
      <c r="P1" s="10"/>
      <c r="Q1" s="10"/>
      <c r="R1" s="10"/>
      <c r="S1" s="10"/>
      <c r="T1" s="10"/>
      <c r="U1" s="10"/>
      <c r="V1" s="10"/>
      <c r="W1" s="10"/>
      <c r="X1" s="10"/>
      <c r="Y1" s="10"/>
      <c r="Z1" s="10"/>
    </row>
    <row r="2" spans="1:26" ht="39" customHeight="1" thickBot="1" x14ac:dyDescent="0.25">
      <c r="A2" s="13" t="s">
        <v>14</v>
      </c>
      <c r="B2" s="14" t="s">
        <v>1264</v>
      </c>
      <c r="C2" s="13" t="s">
        <v>12</v>
      </c>
      <c r="D2" s="13" t="s">
        <v>1265</v>
      </c>
      <c r="E2" s="13" t="s">
        <v>1266</v>
      </c>
      <c r="F2" s="200" t="s">
        <v>1740</v>
      </c>
      <c r="G2" s="13" t="s">
        <v>1562</v>
      </c>
      <c r="H2" s="13" t="s">
        <v>13</v>
      </c>
      <c r="I2" s="10"/>
      <c r="J2" s="10"/>
      <c r="K2" s="10"/>
      <c r="L2" s="10"/>
      <c r="M2" s="10"/>
      <c r="N2" s="10"/>
      <c r="O2" s="10"/>
      <c r="P2" s="10"/>
      <c r="Q2" s="10"/>
      <c r="R2" s="10"/>
      <c r="S2" s="10"/>
      <c r="T2" s="10"/>
      <c r="U2" s="10"/>
      <c r="V2" s="10"/>
      <c r="W2" s="10"/>
      <c r="X2" s="10"/>
      <c r="Y2" s="10"/>
      <c r="Z2" s="10"/>
    </row>
    <row r="3" spans="1:26" ht="15" x14ac:dyDescent="0.2">
      <c r="A3" s="15"/>
      <c r="B3" s="138" t="str">
        <f>IF(NOT(ISBLANK(A3)),VLOOKUP(A3,Identification!$B$25:$G$28,2,FALSE),"")</f>
        <v/>
      </c>
      <c r="C3" s="16" t="s">
        <v>1194</v>
      </c>
      <c r="D3" s="17"/>
      <c r="E3" s="166" t="e">
        <f>D3/'Total budget'!$C$3</f>
        <v>#DIV/0!</v>
      </c>
      <c r="F3" s="18"/>
      <c r="G3" s="19"/>
      <c r="H3" s="119"/>
      <c r="I3" s="10"/>
      <c r="J3" s="10"/>
      <c r="K3" s="10"/>
      <c r="L3" s="10"/>
      <c r="M3" s="10"/>
      <c r="N3" s="10"/>
      <c r="O3" s="10"/>
      <c r="P3" s="10"/>
      <c r="Q3" s="10"/>
      <c r="R3" s="10"/>
      <c r="S3" s="10"/>
      <c r="T3" s="10"/>
      <c r="U3" s="10"/>
      <c r="V3" s="10"/>
      <c r="W3" s="10"/>
      <c r="X3" s="10"/>
      <c r="Y3" s="10"/>
      <c r="Z3" s="10"/>
    </row>
    <row r="4" spans="1:26" ht="15" x14ac:dyDescent="0.2">
      <c r="A4" s="20"/>
      <c r="B4" s="136" t="str">
        <f>IF(NOT(ISBLANK(A4)),VLOOKUP(A4,Identification!$B$25:$G$28,2,FALSE),"")</f>
        <v/>
      </c>
      <c r="C4" s="21" t="s">
        <v>1195</v>
      </c>
      <c r="D4" s="22"/>
      <c r="E4" s="167" t="e">
        <f>D4/'Total budget'!$C$3</f>
        <v>#DIV/0!</v>
      </c>
      <c r="F4" s="23"/>
      <c r="G4" s="24"/>
      <c r="H4" s="120"/>
      <c r="I4" s="10"/>
      <c r="J4" s="10"/>
      <c r="K4" s="10"/>
      <c r="L4" s="10"/>
      <c r="M4" s="10"/>
      <c r="N4" s="10"/>
      <c r="O4" s="10"/>
      <c r="P4" s="10"/>
      <c r="Q4" s="10"/>
      <c r="R4" s="10"/>
      <c r="S4" s="10"/>
      <c r="T4" s="10"/>
      <c r="U4" s="10"/>
      <c r="V4" s="10"/>
      <c r="W4" s="10"/>
      <c r="X4" s="10"/>
      <c r="Y4" s="10"/>
      <c r="Z4" s="10"/>
    </row>
    <row r="5" spans="1:26" ht="15" x14ac:dyDescent="0.2">
      <c r="A5" s="20"/>
      <c r="B5" s="136" t="str">
        <f>IF(NOT(ISBLANK(A5)),VLOOKUP(A5,Identification!$B$25:$G$28,2,FALSE),"")</f>
        <v/>
      </c>
      <c r="C5" s="21" t="s">
        <v>1196</v>
      </c>
      <c r="D5" s="22"/>
      <c r="E5" s="167" t="e">
        <f>D5/'Total budget'!$C$3</f>
        <v>#DIV/0!</v>
      </c>
      <c r="F5" s="23"/>
      <c r="G5" s="24"/>
      <c r="H5" s="120"/>
      <c r="I5" s="10"/>
      <c r="J5" s="10"/>
      <c r="K5" s="10"/>
      <c r="L5" s="10"/>
      <c r="M5" s="10"/>
      <c r="N5" s="10"/>
      <c r="O5" s="10"/>
      <c r="P5" s="10"/>
      <c r="Q5" s="10"/>
      <c r="R5" s="10"/>
      <c r="S5" s="10"/>
      <c r="T5" s="10"/>
      <c r="U5" s="10"/>
      <c r="V5" s="10"/>
      <c r="W5" s="10"/>
      <c r="X5" s="10"/>
      <c r="Y5" s="10"/>
      <c r="Z5" s="10"/>
    </row>
    <row r="6" spans="1:26" ht="15" x14ac:dyDescent="0.2">
      <c r="A6" s="20"/>
      <c r="B6" s="136" t="str">
        <f>IF(NOT(ISBLANK(A6)),VLOOKUP(A6,Identification!$B$25:$G$28,2,FALSE),"")</f>
        <v/>
      </c>
      <c r="C6" s="21" t="s">
        <v>1197</v>
      </c>
      <c r="D6" s="22"/>
      <c r="E6" s="167" t="e">
        <f>D6/'Total budget'!$C$3</f>
        <v>#DIV/0!</v>
      </c>
      <c r="F6" s="23"/>
      <c r="G6" s="24"/>
      <c r="H6" s="120"/>
      <c r="I6" s="10"/>
      <c r="J6" s="10"/>
      <c r="K6" s="10"/>
      <c r="L6" s="10"/>
      <c r="M6" s="10"/>
      <c r="N6" s="10"/>
      <c r="O6" s="10"/>
      <c r="P6" s="10"/>
      <c r="Q6" s="10"/>
      <c r="R6" s="10"/>
      <c r="S6" s="10"/>
      <c r="T6" s="10"/>
      <c r="U6" s="10"/>
      <c r="V6" s="10"/>
      <c r="W6" s="10"/>
      <c r="X6" s="10"/>
      <c r="Y6" s="10"/>
      <c r="Z6" s="10"/>
    </row>
    <row r="7" spans="1:26" ht="15" x14ac:dyDescent="0.2">
      <c r="A7" s="20"/>
      <c r="B7" s="136" t="str">
        <f>IF(NOT(ISBLANK(A7)),VLOOKUP(A7,Identification!$B$25:$G$28,2,FALSE),"")</f>
        <v/>
      </c>
      <c r="C7" s="21" t="s">
        <v>1198</v>
      </c>
      <c r="D7" s="22"/>
      <c r="E7" s="167" t="e">
        <f>D7/'Total budget'!$C$3</f>
        <v>#DIV/0!</v>
      </c>
      <c r="F7" s="23"/>
      <c r="G7" s="24"/>
      <c r="H7" s="120"/>
      <c r="I7" s="10"/>
      <c r="J7" s="10"/>
      <c r="K7" s="10"/>
      <c r="L7" s="10"/>
      <c r="M7" s="10"/>
      <c r="N7" s="10"/>
      <c r="O7" s="10"/>
      <c r="P7" s="10"/>
      <c r="Q7" s="10"/>
      <c r="R7" s="10"/>
      <c r="S7" s="10"/>
      <c r="T7" s="10"/>
      <c r="U7" s="10"/>
      <c r="V7" s="10"/>
      <c r="W7" s="10"/>
      <c r="X7" s="10"/>
      <c r="Y7" s="10"/>
      <c r="Z7" s="10"/>
    </row>
    <row r="8" spans="1:26" ht="15" x14ac:dyDescent="0.2">
      <c r="A8" s="20"/>
      <c r="B8" s="136" t="str">
        <f>IF(NOT(ISBLANK(A8)),VLOOKUP(A8,Identification!$B$25:$G$28,2,FALSE),"")</f>
        <v/>
      </c>
      <c r="C8" s="21" t="s">
        <v>1199</v>
      </c>
      <c r="D8" s="22"/>
      <c r="E8" s="167" t="e">
        <f>D8/'Total budget'!$C$3</f>
        <v>#DIV/0!</v>
      </c>
      <c r="F8" s="23"/>
      <c r="G8" s="24"/>
      <c r="H8" s="120"/>
      <c r="I8" s="10"/>
      <c r="J8" s="10"/>
      <c r="K8" s="10"/>
      <c r="L8" s="10"/>
      <c r="M8" s="10"/>
      <c r="N8" s="10"/>
      <c r="O8" s="10"/>
      <c r="P8" s="10"/>
      <c r="Q8" s="10"/>
      <c r="R8" s="10"/>
      <c r="S8" s="10"/>
      <c r="T8" s="10"/>
      <c r="U8" s="10"/>
      <c r="V8" s="10"/>
      <c r="W8" s="10"/>
      <c r="X8" s="10"/>
      <c r="Y8" s="10"/>
      <c r="Z8" s="10"/>
    </row>
    <row r="9" spans="1:26" ht="15" x14ac:dyDescent="0.2">
      <c r="A9" s="20"/>
      <c r="B9" s="136" t="str">
        <f>IF(NOT(ISBLANK(A9)),VLOOKUP(A9,Identification!$B$25:$G$28,2,FALSE),"")</f>
        <v/>
      </c>
      <c r="C9" s="21" t="s">
        <v>1200</v>
      </c>
      <c r="D9" s="22"/>
      <c r="E9" s="167" t="e">
        <f>D9/'Total budget'!$C$3</f>
        <v>#DIV/0!</v>
      </c>
      <c r="F9" s="23"/>
      <c r="G9" s="24"/>
      <c r="H9" s="120"/>
      <c r="I9" s="10"/>
      <c r="J9" s="10"/>
      <c r="K9" s="10"/>
      <c r="L9" s="10"/>
      <c r="M9" s="10"/>
      <c r="N9" s="10"/>
      <c r="O9" s="10"/>
      <c r="P9" s="10"/>
      <c r="Q9" s="10"/>
      <c r="R9" s="10"/>
      <c r="S9" s="10"/>
      <c r="T9" s="10"/>
      <c r="U9" s="10"/>
      <c r="V9" s="10"/>
      <c r="W9" s="10"/>
      <c r="X9" s="10"/>
      <c r="Y9" s="10"/>
      <c r="Z9" s="10"/>
    </row>
    <row r="10" spans="1:26" ht="15" x14ac:dyDescent="0.2">
      <c r="A10" s="20"/>
      <c r="B10" s="136" t="str">
        <f>IF(NOT(ISBLANK(A10)),VLOOKUP(A10,Identification!$B$25:$G$28,2,FALSE),"")</f>
        <v/>
      </c>
      <c r="C10" s="21" t="s">
        <v>1201</v>
      </c>
      <c r="D10" s="22"/>
      <c r="E10" s="167" t="e">
        <f>D10/'Total budget'!$C$3</f>
        <v>#DIV/0!</v>
      </c>
      <c r="F10" s="23"/>
      <c r="G10" s="24"/>
      <c r="H10" s="120"/>
      <c r="I10" s="10"/>
      <c r="J10" s="10"/>
      <c r="K10" s="10"/>
      <c r="L10" s="10"/>
      <c r="M10" s="10"/>
      <c r="N10" s="10"/>
      <c r="O10" s="10"/>
      <c r="P10" s="10"/>
      <c r="Q10" s="10"/>
      <c r="R10" s="10"/>
      <c r="S10" s="10"/>
      <c r="T10" s="10"/>
      <c r="U10" s="10"/>
      <c r="V10" s="10"/>
      <c r="W10" s="10"/>
      <c r="X10" s="10"/>
      <c r="Y10" s="10"/>
      <c r="Z10" s="10"/>
    </row>
    <row r="11" spans="1:26" ht="15" x14ac:dyDescent="0.2">
      <c r="A11" s="20"/>
      <c r="B11" s="136" t="str">
        <f>IF(NOT(ISBLANK(A11)),VLOOKUP(A11,Identification!$B$25:$G$28,2,FALSE),"")</f>
        <v/>
      </c>
      <c r="C11" s="21" t="s">
        <v>1202</v>
      </c>
      <c r="D11" s="22"/>
      <c r="E11" s="167" t="e">
        <f>D11/'Total budget'!$C$3</f>
        <v>#DIV/0!</v>
      </c>
      <c r="F11" s="23"/>
      <c r="G11" s="24"/>
      <c r="H11" s="120"/>
      <c r="I11" s="10"/>
      <c r="J11" s="10"/>
      <c r="K11" s="10"/>
      <c r="L11" s="10"/>
      <c r="M11" s="10"/>
      <c r="N11" s="10"/>
      <c r="O11" s="10"/>
      <c r="P11" s="10"/>
      <c r="Q11" s="10"/>
      <c r="R11" s="10"/>
      <c r="S11" s="10"/>
      <c r="T11" s="10"/>
      <c r="U11" s="10"/>
      <c r="V11" s="10"/>
      <c r="W11" s="10"/>
      <c r="X11" s="10"/>
      <c r="Y11" s="10"/>
      <c r="Z11" s="10"/>
    </row>
    <row r="12" spans="1:26" ht="15" x14ac:dyDescent="0.2">
      <c r="A12" s="20"/>
      <c r="B12" s="136" t="str">
        <f>IF(NOT(ISBLANK(A12)),VLOOKUP(A12,Identification!$B$25:$G$28,2,FALSE),"")</f>
        <v/>
      </c>
      <c r="C12" s="21" t="s">
        <v>1203</v>
      </c>
      <c r="D12" s="22"/>
      <c r="E12" s="167" t="e">
        <f>D12/'Total budget'!$C$3</f>
        <v>#DIV/0!</v>
      </c>
      <c r="F12" s="23"/>
      <c r="G12" s="24"/>
      <c r="H12" s="120"/>
      <c r="I12" s="10"/>
      <c r="J12" s="10"/>
      <c r="K12" s="10"/>
      <c r="L12" s="10"/>
      <c r="M12" s="10"/>
      <c r="N12" s="10"/>
      <c r="O12" s="10"/>
      <c r="P12" s="10"/>
      <c r="Q12" s="10"/>
      <c r="R12" s="10"/>
      <c r="S12" s="10"/>
      <c r="T12" s="10"/>
      <c r="U12" s="10"/>
      <c r="V12" s="10"/>
      <c r="W12" s="10"/>
      <c r="X12" s="10"/>
      <c r="Y12" s="10"/>
      <c r="Z12" s="10"/>
    </row>
    <row r="13" spans="1:26" ht="15" x14ac:dyDescent="0.2">
      <c r="A13" s="20"/>
      <c r="B13" s="136" t="str">
        <f>IF(NOT(ISBLANK(A13)),VLOOKUP(A13,Identification!$B$25:$G$28,2,FALSE),"")</f>
        <v/>
      </c>
      <c r="C13" s="21" t="s">
        <v>1204</v>
      </c>
      <c r="D13" s="22"/>
      <c r="E13" s="167" t="e">
        <f>D13/'Total budget'!$C$3</f>
        <v>#DIV/0!</v>
      </c>
      <c r="F13" s="23"/>
      <c r="G13" s="24"/>
      <c r="H13" s="120"/>
      <c r="I13" s="10"/>
      <c r="J13" s="10"/>
      <c r="K13" s="10"/>
      <c r="L13" s="10"/>
      <c r="M13" s="10"/>
      <c r="N13" s="10"/>
      <c r="O13" s="10"/>
      <c r="P13" s="10"/>
      <c r="Q13" s="10"/>
      <c r="R13" s="10"/>
      <c r="S13" s="10"/>
      <c r="T13" s="10"/>
      <c r="U13" s="10"/>
      <c r="V13" s="10"/>
      <c r="W13" s="10"/>
      <c r="X13" s="10"/>
      <c r="Y13" s="10"/>
      <c r="Z13" s="10"/>
    </row>
    <row r="14" spans="1:26" ht="15" x14ac:dyDescent="0.2">
      <c r="A14" s="20"/>
      <c r="B14" s="136" t="str">
        <f>IF(NOT(ISBLANK(A14)),VLOOKUP(A14,Identification!$B$25:$G$28,2,FALSE),"")</f>
        <v/>
      </c>
      <c r="C14" s="21" t="s">
        <v>1205</v>
      </c>
      <c r="D14" s="22"/>
      <c r="E14" s="167" t="e">
        <f>D14/'Total budget'!$C$3</f>
        <v>#DIV/0!</v>
      </c>
      <c r="F14" s="23"/>
      <c r="G14" s="24"/>
      <c r="H14" s="120"/>
      <c r="I14" s="10"/>
      <c r="J14" s="10"/>
      <c r="K14" s="10"/>
      <c r="L14" s="10"/>
      <c r="M14" s="10"/>
      <c r="N14" s="10"/>
      <c r="O14" s="10"/>
      <c r="P14" s="10"/>
      <c r="Q14" s="10"/>
      <c r="R14" s="10"/>
      <c r="S14" s="10"/>
      <c r="T14" s="10"/>
      <c r="U14" s="10"/>
      <c r="V14" s="10"/>
      <c r="W14" s="10"/>
      <c r="X14" s="10"/>
      <c r="Y14" s="10"/>
      <c r="Z14" s="10"/>
    </row>
    <row r="15" spans="1:26" ht="15" x14ac:dyDescent="0.2">
      <c r="A15" s="20"/>
      <c r="B15" s="136" t="str">
        <f>IF(NOT(ISBLANK(A15)),VLOOKUP(A15,Identification!$B$25:$G$28,2,FALSE),"")</f>
        <v/>
      </c>
      <c r="C15" s="21" t="s">
        <v>1206</v>
      </c>
      <c r="D15" s="22"/>
      <c r="E15" s="167" t="e">
        <f>D15/'Total budget'!$C$3</f>
        <v>#DIV/0!</v>
      </c>
      <c r="F15" s="23"/>
      <c r="G15" s="24"/>
      <c r="H15" s="120"/>
      <c r="I15" s="10"/>
      <c r="J15" s="10"/>
      <c r="K15" s="10"/>
      <c r="L15" s="10"/>
      <c r="M15" s="10"/>
      <c r="N15" s="10"/>
      <c r="O15" s="10"/>
      <c r="P15" s="10"/>
      <c r="Q15" s="10"/>
      <c r="R15" s="10"/>
      <c r="S15" s="10"/>
      <c r="T15" s="10"/>
      <c r="U15" s="10"/>
      <c r="V15" s="10"/>
      <c r="W15" s="10"/>
      <c r="X15" s="10"/>
      <c r="Y15" s="10"/>
      <c r="Z15" s="10"/>
    </row>
    <row r="16" spans="1:26" ht="15" x14ac:dyDescent="0.2">
      <c r="A16" s="20"/>
      <c r="B16" s="136" t="str">
        <f>IF(NOT(ISBLANK(A16)),VLOOKUP(A16,Identification!$B$25:$G$28,2,FALSE),"")</f>
        <v/>
      </c>
      <c r="C16" s="21" t="s">
        <v>1207</v>
      </c>
      <c r="D16" s="22"/>
      <c r="E16" s="167" t="e">
        <f>D16/'Total budget'!$C$3</f>
        <v>#DIV/0!</v>
      </c>
      <c r="F16" s="23"/>
      <c r="G16" s="24"/>
      <c r="H16" s="120"/>
      <c r="I16" s="10"/>
      <c r="J16" s="10"/>
      <c r="K16" s="10"/>
      <c r="L16" s="10"/>
      <c r="M16" s="10"/>
      <c r="N16" s="10"/>
      <c r="O16" s="10"/>
      <c r="P16" s="10"/>
      <c r="Q16" s="10"/>
      <c r="R16" s="10"/>
      <c r="S16" s="10"/>
      <c r="T16" s="10"/>
      <c r="U16" s="10"/>
      <c r="V16" s="10"/>
      <c r="W16" s="10"/>
      <c r="X16" s="10"/>
      <c r="Y16" s="10"/>
      <c r="Z16" s="10"/>
    </row>
    <row r="17" spans="1:26" ht="15" x14ac:dyDescent="0.2">
      <c r="A17" s="20"/>
      <c r="B17" s="136" t="str">
        <f>IF(NOT(ISBLANK(A17)),VLOOKUP(A17,Identification!$B$25:$G$28,2,FALSE),"")</f>
        <v/>
      </c>
      <c r="C17" s="21" t="s">
        <v>1208</v>
      </c>
      <c r="D17" s="22"/>
      <c r="E17" s="167" t="e">
        <f>D17/'Total budget'!$C$3</f>
        <v>#DIV/0!</v>
      </c>
      <c r="F17" s="23"/>
      <c r="G17" s="24"/>
      <c r="H17" s="120"/>
      <c r="I17" s="10"/>
      <c r="J17" s="10"/>
      <c r="K17" s="10"/>
      <c r="L17" s="10"/>
      <c r="M17" s="10"/>
      <c r="N17" s="10"/>
      <c r="O17" s="10"/>
      <c r="P17" s="10"/>
      <c r="Q17" s="10"/>
      <c r="R17" s="10"/>
      <c r="S17" s="10"/>
      <c r="T17" s="10"/>
      <c r="U17" s="10"/>
      <c r="V17" s="10"/>
      <c r="W17" s="10"/>
      <c r="X17" s="10"/>
      <c r="Y17" s="10"/>
      <c r="Z17" s="10"/>
    </row>
    <row r="18" spans="1:26" ht="15" x14ac:dyDescent="0.2">
      <c r="A18" s="20"/>
      <c r="B18" s="136" t="str">
        <f>IF(NOT(ISBLANK(A18)),VLOOKUP(A18,Identification!$B$25:$G$28,2,FALSE),"")</f>
        <v/>
      </c>
      <c r="C18" s="21" t="s">
        <v>1209</v>
      </c>
      <c r="D18" s="22"/>
      <c r="E18" s="167" t="e">
        <f>D18/'Total budget'!$C$3</f>
        <v>#DIV/0!</v>
      </c>
      <c r="F18" s="23"/>
      <c r="G18" s="24"/>
      <c r="H18" s="120"/>
      <c r="I18" s="10"/>
      <c r="J18" s="10"/>
      <c r="K18" s="10"/>
      <c r="L18" s="10"/>
      <c r="M18" s="10"/>
      <c r="N18" s="10"/>
      <c r="O18" s="10"/>
      <c r="P18" s="10"/>
      <c r="Q18" s="10"/>
      <c r="R18" s="10"/>
      <c r="S18" s="10"/>
      <c r="T18" s="10"/>
      <c r="U18" s="10"/>
      <c r="V18" s="10"/>
      <c r="W18" s="10"/>
      <c r="X18" s="10"/>
      <c r="Y18" s="10"/>
      <c r="Z18" s="10"/>
    </row>
    <row r="19" spans="1:26" ht="15" x14ac:dyDescent="0.2">
      <c r="A19" s="20"/>
      <c r="B19" s="136" t="str">
        <f>IF(NOT(ISBLANK(A19)),VLOOKUP(A19,Identification!$B$25:$G$28,2,FALSE),"")</f>
        <v/>
      </c>
      <c r="C19" s="21" t="s">
        <v>1210</v>
      </c>
      <c r="D19" s="22"/>
      <c r="E19" s="167" t="e">
        <f>D19/'Total budget'!$C$3</f>
        <v>#DIV/0!</v>
      </c>
      <c r="F19" s="23"/>
      <c r="G19" s="24"/>
      <c r="H19" s="120"/>
      <c r="I19" s="10"/>
      <c r="J19" s="10"/>
      <c r="K19" s="10"/>
      <c r="L19" s="10"/>
      <c r="M19" s="10"/>
      <c r="N19" s="10"/>
      <c r="O19" s="10"/>
      <c r="P19" s="10"/>
      <c r="Q19" s="10"/>
      <c r="R19" s="10"/>
      <c r="S19" s="10"/>
      <c r="T19" s="10"/>
      <c r="U19" s="10"/>
      <c r="V19" s="10"/>
      <c r="W19" s="10"/>
      <c r="X19" s="10"/>
      <c r="Y19" s="10"/>
      <c r="Z19" s="10"/>
    </row>
    <row r="20" spans="1:26" ht="15" x14ac:dyDescent="0.2">
      <c r="A20" s="20"/>
      <c r="B20" s="136" t="str">
        <f>IF(NOT(ISBLANK(A20)),VLOOKUP(A20,Identification!$B$25:$G$28,2,FALSE),"")</f>
        <v/>
      </c>
      <c r="C20" s="21" t="s">
        <v>1211</v>
      </c>
      <c r="D20" s="22"/>
      <c r="E20" s="167" t="e">
        <f>D20/'Total budget'!$C$3</f>
        <v>#DIV/0!</v>
      </c>
      <c r="F20" s="23"/>
      <c r="G20" s="24"/>
      <c r="H20" s="120"/>
      <c r="I20" s="10"/>
      <c r="J20" s="10"/>
      <c r="K20" s="10"/>
      <c r="L20" s="10"/>
      <c r="M20" s="10"/>
      <c r="N20" s="10"/>
      <c r="O20" s="10"/>
      <c r="P20" s="10"/>
      <c r="Q20" s="10"/>
      <c r="R20" s="10"/>
      <c r="S20" s="10"/>
      <c r="T20" s="10"/>
      <c r="U20" s="10"/>
      <c r="V20" s="10"/>
      <c r="W20" s="10"/>
      <c r="X20" s="10"/>
      <c r="Y20" s="10"/>
      <c r="Z20" s="10"/>
    </row>
    <row r="21" spans="1:26" ht="15" x14ac:dyDescent="0.2">
      <c r="A21" s="20"/>
      <c r="B21" s="136" t="str">
        <f>IF(NOT(ISBLANK(A21)),VLOOKUP(A21,Identification!$B$25:$G$28,2,FALSE),"")</f>
        <v/>
      </c>
      <c r="C21" s="21" t="s">
        <v>1212</v>
      </c>
      <c r="D21" s="22"/>
      <c r="E21" s="167" t="e">
        <f>D21/'Total budget'!$C$3</f>
        <v>#DIV/0!</v>
      </c>
      <c r="F21" s="23"/>
      <c r="G21" s="24"/>
      <c r="H21" s="120"/>
      <c r="I21" s="10"/>
      <c r="J21" s="10"/>
      <c r="K21" s="10"/>
      <c r="L21" s="10"/>
      <c r="M21" s="10"/>
      <c r="N21" s="10"/>
      <c r="O21" s="10"/>
      <c r="P21" s="10"/>
      <c r="Q21" s="10"/>
      <c r="R21" s="10"/>
      <c r="S21" s="10"/>
      <c r="T21" s="10"/>
      <c r="U21" s="10"/>
      <c r="V21" s="10"/>
      <c r="W21" s="10"/>
      <c r="X21" s="10"/>
      <c r="Y21" s="10"/>
      <c r="Z21" s="10"/>
    </row>
    <row r="22" spans="1:26" ht="15" x14ac:dyDescent="0.2">
      <c r="A22" s="20"/>
      <c r="B22" s="136" t="str">
        <f>IF(NOT(ISBLANK(A22)),VLOOKUP(A22,Identification!$B$25:$G$28,2,FALSE),"")</f>
        <v/>
      </c>
      <c r="C22" s="21" t="s">
        <v>1213</v>
      </c>
      <c r="D22" s="22"/>
      <c r="E22" s="167" t="e">
        <f>D22/'Total budget'!$C$3</f>
        <v>#DIV/0!</v>
      </c>
      <c r="F22" s="23"/>
      <c r="G22" s="24"/>
      <c r="H22" s="120"/>
      <c r="I22" s="10"/>
      <c r="J22" s="10"/>
      <c r="K22" s="10"/>
      <c r="L22" s="10"/>
      <c r="M22" s="10"/>
      <c r="N22" s="10"/>
      <c r="O22" s="10"/>
      <c r="P22" s="10"/>
      <c r="Q22" s="10"/>
      <c r="R22" s="10"/>
      <c r="S22" s="10"/>
      <c r="T22" s="10"/>
      <c r="U22" s="10"/>
      <c r="V22" s="10"/>
      <c r="W22" s="10"/>
      <c r="X22" s="10"/>
      <c r="Y22" s="10"/>
      <c r="Z22" s="10"/>
    </row>
    <row r="23" spans="1:26" ht="15" x14ac:dyDescent="0.2">
      <c r="A23" s="20"/>
      <c r="B23" s="136" t="str">
        <f>IF(NOT(ISBLANK(A23)),VLOOKUP(A23,Identification!$B$25:$G$28,2,FALSE),"")</f>
        <v/>
      </c>
      <c r="C23" s="21" t="s">
        <v>1214</v>
      </c>
      <c r="D23" s="22"/>
      <c r="E23" s="167" t="e">
        <f>D23/'Total budget'!$C$3</f>
        <v>#DIV/0!</v>
      </c>
      <c r="F23" s="23"/>
      <c r="G23" s="24"/>
      <c r="H23" s="120"/>
      <c r="I23" s="10"/>
      <c r="J23" s="10"/>
      <c r="K23" s="10"/>
      <c r="L23" s="10"/>
      <c r="M23" s="10"/>
      <c r="N23" s="10"/>
      <c r="O23" s="10"/>
      <c r="P23" s="10"/>
      <c r="Q23" s="10"/>
      <c r="R23" s="10"/>
      <c r="S23" s="10"/>
      <c r="T23" s="10"/>
      <c r="U23" s="10"/>
      <c r="V23" s="10"/>
      <c r="W23" s="10"/>
      <c r="X23" s="10"/>
      <c r="Y23" s="10"/>
      <c r="Z23" s="10"/>
    </row>
    <row r="24" spans="1:26" ht="15" x14ac:dyDescent="0.2">
      <c r="A24" s="20"/>
      <c r="B24" s="136" t="str">
        <f>IF(NOT(ISBLANK(A24)),VLOOKUP(A24,Identification!$B$25:$G$28,2,FALSE),"")</f>
        <v/>
      </c>
      <c r="C24" s="21" t="s">
        <v>1215</v>
      </c>
      <c r="D24" s="22"/>
      <c r="E24" s="167" t="e">
        <f>D24/'Total budget'!$C$3</f>
        <v>#DIV/0!</v>
      </c>
      <c r="F24" s="23"/>
      <c r="G24" s="24"/>
      <c r="H24" s="120"/>
      <c r="I24" s="10"/>
      <c r="J24" s="10"/>
      <c r="K24" s="10"/>
      <c r="L24" s="10"/>
      <c r="M24" s="10"/>
      <c r="N24" s="10"/>
      <c r="O24" s="10"/>
      <c r="P24" s="10"/>
      <c r="Q24" s="10"/>
      <c r="R24" s="10"/>
      <c r="S24" s="10"/>
      <c r="T24" s="10"/>
      <c r="U24" s="10"/>
      <c r="V24" s="10"/>
      <c r="W24" s="10"/>
      <c r="X24" s="10"/>
      <c r="Y24" s="10"/>
      <c r="Z24" s="10"/>
    </row>
    <row r="25" spans="1:26" ht="15" x14ac:dyDescent="0.2">
      <c r="A25" s="20"/>
      <c r="B25" s="136" t="str">
        <f>IF(NOT(ISBLANK(A25)),VLOOKUP(A25,Identification!$B$25:$G$28,2,FALSE),"")</f>
        <v/>
      </c>
      <c r="C25" s="21" t="s">
        <v>1216</v>
      </c>
      <c r="D25" s="22"/>
      <c r="E25" s="167" t="e">
        <f>D25/'Total budget'!$C$3</f>
        <v>#DIV/0!</v>
      </c>
      <c r="F25" s="23"/>
      <c r="G25" s="24"/>
      <c r="H25" s="120"/>
      <c r="I25" s="10"/>
      <c r="J25" s="10"/>
      <c r="K25" s="10"/>
      <c r="L25" s="10"/>
      <c r="M25" s="10"/>
      <c r="N25" s="10"/>
      <c r="O25" s="10"/>
      <c r="P25" s="10"/>
      <c r="Q25" s="10"/>
      <c r="R25" s="10"/>
      <c r="S25" s="10"/>
      <c r="T25" s="10"/>
      <c r="U25" s="10"/>
      <c r="V25" s="10"/>
      <c r="W25" s="10"/>
      <c r="X25" s="10"/>
      <c r="Y25" s="10"/>
      <c r="Z25" s="10"/>
    </row>
    <row r="26" spans="1:26" ht="15" x14ac:dyDescent="0.2">
      <c r="A26" s="20"/>
      <c r="B26" s="136" t="str">
        <f>IF(NOT(ISBLANK(A26)),VLOOKUP(A26,Identification!$B$25:$G$28,2,FALSE),"")</f>
        <v/>
      </c>
      <c r="C26" s="21" t="s">
        <v>1217</v>
      </c>
      <c r="D26" s="22"/>
      <c r="E26" s="167" t="e">
        <f>D26/'Total budget'!$C$3</f>
        <v>#DIV/0!</v>
      </c>
      <c r="F26" s="23"/>
      <c r="G26" s="24"/>
      <c r="H26" s="120"/>
      <c r="I26" s="10"/>
      <c r="J26" s="10"/>
      <c r="K26" s="10"/>
      <c r="L26" s="10"/>
      <c r="M26" s="10"/>
      <c r="N26" s="10"/>
      <c r="O26" s="10"/>
      <c r="P26" s="10"/>
      <c r="Q26" s="10"/>
      <c r="R26" s="10"/>
      <c r="S26" s="10"/>
      <c r="T26" s="10"/>
      <c r="U26" s="10"/>
      <c r="V26" s="10"/>
      <c r="W26" s="10"/>
      <c r="X26" s="10"/>
      <c r="Y26" s="10"/>
      <c r="Z26" s="10"/>
    </row>
    <row r="27" spans="1:26" ht="15" x14ac:dyDescent="0.2">
      <c r="A27" s="20"/>
      <c r="B27" s="136" t="str">
        <f>IF(NOT(ISBLANK(A27)),VLOOKUP(A27,Identification!$B$25:$G$28,2,FALSE),"")</f>
        <v/>
      </c>
      <c r="C27" s="21" t="s">
        <v>1218</v>
      </c>
      <c r="D27" s="22"/>
      <c r="E27" s="167" t="e">
        <f>D27/'Total budget'!$C$3</f>
        <v>#DIV/0!</v>
      </c>
      <c r="F27" s="23"/>
      <c r="G27" s="24"/>
      <c r="H27" s="120"/>
      <c r="I27" s="10"/>
      <c r="J27" s="10"/>
      <c r="K27" s="10"/>
      <c r="L27" s="10"/>
      <c r="M27" s="10"/>
      <c r="N27" s="10"/>
      <c r="O27" s="10"/>
      <c r="P27" s="10"/>
      <c r="Q27" s="10"/>
      <c r="R27" s="10"/>
      <c r="S27" s="10"/>
      <c r="T27" s="10"/>
      <c r="U27" s="10"/>
      <c r="V27" s="10"/>
      <c r="W27" s="10"/>
      <c r="X27" s="10"/>
      <c r="Y27" s="10"/>
      <c r="Z27" s="10"/>
    </row>
    <row r="28" spans="1:26" ht="15" x14ac:dyDescent="0.2">
      <c r="A28" s="20"/>
      <c r="B28" s="136" t="str">
        <f>IF(NOT(ISBLANK(A28)),VLOOKUP(A28,Identification!$B$25:$G$28,2,FALSE),"")</f>
        <v/>
      </c>
      <c r="C28" s="21" t="s">
        <v>1219</v>
      </c>
      <c r="D28" s="22"/>
      <c r="E28" s="167" t="e">
        <f>D28/'Total budget'!$C$3</f>
        <v>#DIV/0!</v>
      </c>
      <c r="F28" s="23"/>
      <c r="G28" s="24"/>
      <c r="H28" s="120"/>
      <c r="I28" s="10"/>
      <c r="J28" s="10"/>
      <c r="K28" s="10"/>
      <c r="L28" s="10"/>
      <c r="M28" s="10"/>
      <c r="N28" s="10"/>
      <c r="O28" s="10"/>
      <c r="P28" s="10"/>
      <c r="Q28" s="10"/>
      <c r="R28" s="10"/>
      <c r="S28" s="10"/>
      <c r="T28" s="10"/>
      <c r="U28" s="10"/>
      <c r="V28" s="10"/>
      <c r="W28" s="10"/>
      <c r="X28" s="10"/>
      <c r="Y28" s="10"/>
      <c r="Z28" s="10"/>
    </row>
    <row r="29" spans="1:26" ht="15" x14ac:dyDescent="0.2">
      <c r="A29" s="20"/>
      <c r="B29" s="136" t="str">
        <f>IF(NOT(ISBLANK(A29)),VLOOKUP(A29,Identification!$B$25:$G$28,2,FALSE),"")</f>
        <v/>
      </c>
      <c r="C29" s="21" t="s">
        <v>1220</v>
      </c>
      <c r="D29" s="22"/>
      <c r="E29" s="167" t="e">
        <f>D29/'Total budget'!$C$3</f>
        <v>#DIV/0!</v>
      </c>
      <c r="F29" s="23"/>
      <c r="G29" s="24"/>
      <c r="H29" s="120"/>
      <c r="I29" s="10"/>
      <c r="J29" s="10"/>
      <c r="K29" s="10"/>
      <c r="L29" s="10"/>
      <c r="M29" s="10"/>
      <c r="N29" s="10"/>
      <c r="O29" s="10"/>
      <c r="P29" s="10"/>
      <c r="Q29" s="10"/>
      <c r="R29" s="10"/>
      <c r="S29" s="10"/>
      <c r="T29" s="10"/>
      <c r="U29" s="10"/>
      <c r="V29" s="10"/>
      <c r="W29" s="10"/>
      <c r="X29" s="10"/>
      <c r="Y29" s="10"/>
      <c r="Z29" s="10"/>
    </row>
    <row r="30" spans="1:26" ht="15" x14ac:dyDescent="0.2">
      <c r="A30" s="20"/>
      <c r="B30" s="136" t="str">
        <f>IF(NOT(ISBLANK(A30)),VLOOKUP(A30,Identification!$B$25:$G$28,2,FALSE),"")</f>
        <v/>
      </c>
      <c r="C30" s="21" t="s">
        <v>1221</v>
      </c>
      <c r="D30" s="22"/>
      <c r="E30" s="167" t="e">
        <f>D30/'Total budget'!$C$3</f>
        <v>#DIV/0!</v>
      </c>
      <c r="F30" s="23"/>
      <c r="G30" s="24"/>
      <c r="H30" s="120"/>
      <c r="I30" s="10"/>
      <c r="J30" s="10"/>
      <c r="K30" s="10"/>
      <c r="L30" s="10"/>
      <c r="M30" s="10"/>
      <c r="N30" s="10"/>
      <c r="O30" s="10"/>
      <c r="P30" s="10"/>
      <c r="Q30" s="10"/>
      <c r="R30" s="10"/>
      <c r="S30" s="10"/>
      <c r="T30" s="10"/>
      <c r="U30" s="10"/>
      <c r="V30" s="10"/>
      <c r="W30" s="10"/>
      <c r="X30" s="10"/>
      <c r="Y30" s="10"/>
      <c r="Z30" s="10"/>
    </row>
    <row r="31" spans="1:26" ht="15" x14ac:dyDescent="0.2">
      <c r="A31" s="20"/>
      <c r="B31" s="136" t="str">
        <f>IF(NOT(ISBLANK(A31)),VLOOKUP(A31,Identification!$B$25:$G$28,2,FALSE),"")</f>
        <v/>
      </c>
      <c r="C31" s="21" t="s">
        <v>1222</v>
      </c>
      <c r="D31" s="22"/>
      <c r="E31" s="167" t="e">
        <f>D31/'Total budget'!$C$3</f>
        <v>#DIV/0!</v>
      </c>
      <c r="F31" s="23"/>
      <c r="G31" s="24"/>
      <c r="H31" s="120"/>
      <c r="I31" s="10"/>
      <c r="J31" s="10"/>
      <c r="K31" s="10"/>
      <c r="L31" s="10"/>
      <c r="M31" s="10"/>
      <c r="N31" s="10"/>
      <c r="O31" s="10"/>
      <c r="P31" s="10"/>
      <c r="Q31" s="10"/>
      <c r="R31" s="10"/>
      <c r="S31" s="10"/>
      <c r="T31" s="10"/>
      <c r="U31" s="10"/>
      <c r="V31" s="10"/>
      <c r="W31" s="10"/>
      <c r="X31" s="10"/>
      <c r="Y31" s="10"/>
      <c r="Z31" s="10"/>
    </row>
    <row r="32" spans="1:26" ht="15" x14ac:dyDescent="0.2">
      <c r="A32" s="20"/>
      <c r="B32" s="136" t="str">
        <f>IF(NOT(ISBLANK(A32)),VLOOKUP(A32,Identification!$B$25:$G$28,2,FALSE),"")</f>
        <v/>
      </c>
      <c r="C32" s="21" t="s">
        <v>1223</v>
      </c>
      <c r="D32" s="22"/>
      <c r="E32" s="167" t="e">
        <f>D32/'Total budget'!$C$3</f>
        <v>#DIV/0!</v>
      </c>
      <c r="F32" s="23"/>
      <c r="G32" s="24"/>
      <c r="H32" s="120"/>
      <c r="I32" s="10"/>
      <c r="J32" s="10"/>
      <c r="K32" s="10"/>
      <c r="L32" s="10"/>
      <c r="M32" s="10"/>
      <c r="N32" s="10"/>
      <c r="O32" s="10"/>
      <c r="P32" s="10"/>
      <c r="Q32" s="10"/>
      <c r="R32" s="10"/>
      <c r="S32" s="10"/>
      <c r="T32" s="10"/>
      <c r="U32" s="10"/>
      <c r="V32" s="10"/>
      <c r="W32" s="10"/>
      <c r="X32" s="10"/>
      <c r="Y32" s="10"/>
      <c r="Z32" s="10"/>
    </row>
    <row r="33" spans="1:26" ht="15" x14ac:dyDescent="0.2">
      <c r="A33" s="20"/>
      <c r="B33" s="136" t="str">
        <f>IF(NOT(ISBLANK(A33)),VLOOKUP(A33,Identification!$B$25:$G$28,2,FALSE),"")</f>
        <v/>
      </c>
      <c r="C33" s="21" t="s">
        <v>1224</v>
      </c>
      <c r="D33" s="22"/>
      <c r="E33" s="167" t="e">
        <f>D33/'Total budget'!$C$3</f>
        <v>#DIV/0!</v>
      </c>
      <c r="F33" s="23"/>
      <c r="G33" s="24"/>
      <c r="H33" s="120"/>
      <c r="I33" s="10"/>
      <c r="J33" s="10"/>
      <c r="K33" s="10"/>
      <c r="L33" s="10"/>
      <c r="M33" s="10"/>
      <c r="N33" s="10"/>
      <c r="O33" s="10"/>
      <c r="P33" s="10"/>
      <c r="Q33" s="10"/>
      <c r="R33" s="10"/>
      <c r="S33" s="10"/>
      <c r="T33" s="10"/>
      <c r="U33" s="10"/>
      <c r="V33" s="10"/>
      <c r="W33" s="10"/>
      <c r="X33" s="10"/>
      <c r="Y33" s="10"/>
      <c r="Z33" s="10"/>
    </row>
    <row r="34" spans="1:26" ht="15" x14ac:dyDescent="0.2">
      <c r="A34" s="20"/>
      <c r="B34" s="136" t="str">
        <f>IF(NOT(ISBLANK(A34)),VLOOKUP(A34,Identification!$B$25:$G$28,2,FALSE),"")</f>
        <v/>
      </c>
      <c r="C34" s="21" t="s">
        <v>1225</v>
      </c>
      <c r="D34" s="22"/>
      <c r="E34" s="167" t="e">
        <f>D34/'Total budget'!$C$3</f>
        <v>#DIV/0!</v>
      </c>
      <c r="F34" s="23"/>
      <c r="G34" s="24"/>
      <c r="H34" s="120"/>
      <c r="I34" s="10"/>
      <c r="J34" s="10"/>
      <c r="K34" s="10"/>
      <c r="L34" s="10"/>
      <c r="M34" s="10"/>
      <c r="N34" s="10"/>
      <c r="O34" s="10"/>
      <c r="P34" s="10"/>
      <c r="Q34" s="10"/>
      <c r="R34" s="10"/>
      <c r="S34" s="10"/>
      <c r="T34" s="10"/>
      <c r="U34" s="10"/>
      <c r="V34" s="10"/>
      <c r="W34" s="10"/>
      <c r="X34" s="10"/>
      <c r="Y34" s="10"/>
      <c r="Z34" s="10"/>
    </row>
    <row r="35" spans="1:26" ht="15" x14ac:dyDescent="0.2">
      <c r="A35" s="20"/>
      <c r="B35" s="136" t="str">
        <f>IF(NOT(ISBLANK(A35)),VLOOKUP(A35,Identification!$B$25:$G$28,2,FALSE),"")</f>
        <v/>
      </c>
      <c r="C35" s="21" t="s">
        <v>1226</v>
      </c>
      <c r="D35" s="22"/>
      <c r="E35" s="167" t="e">
        <f>D35/'Total budget'!$C$3</f>
        <v>#DIV/0!</v>
      </c>
      <c r="F35" s="23"/>
      <c r="G35" s="24"/>
      <c r="H35" s="120"/>
      <c r="I35" s="10"/>
      <c r="J35" s="10"/>
      <c r="K35" s="10"/>
      <c r="L35" s="10"/>
      <c r="M35" s="10"/>
      <c r="N35" s="10"/>
      <c r="O35" s="10"/>
      <c r="P35" s="10"/>
      <c r="Q35" s="10"/>
      <c r="R35" s="10"/>
      <c r="S35" s="10"/>
      <c r="T35" s="10"/>
      <c r="U35" s="10"/>
      <c r="V35" s="10"/>
      <c r="W35" s="10"/>
      <c r="X35" s="10"/>
      <c r="Y35" s="10"/>
      <c r="Z35" s="10"/>
    </row>
    <row r="36" spans="1:26" ht="15" x14ac:dyDescent="0.2">
      <c r="A36" s="20"/>
      <c r="B36" s="136" t="str">
        <f>IF(NOT(ISBLANK(A36)),VLOOKUP(A36,Identification!$B$25:$G$28,2,FALSE),"")</f>
        <v/>
      </c>
      <c r="C36" s="21" t="s">
        <v>1227</v>
      </c>
      <c r="D36" s="22"/>
      <c r="E36" s="167" t="e">
        <f>D36/'Total budget'!$C$3</f>
        <v>#DIV/0!</v>
      </c>
      <c r="F36" s="23"/>
      <c r="G36" s="24"/>
      <c r="H36" s="120"/>
      <c r="I36" s="10"/>
      <c r="J36" s="10"/>
      <c r="K36" s="10"/>
      <c r="L36" s="10"/>
      <c r="M36" s="10"/>
      <c r="N36" s="10"/>
      <c r="O36" s="10"/>
      <c r="P36" s="10"/>
      <c r="Q36" s="10"/>
      <c r="R36" s="10"/>
      <c r="S36" s="10"/>
      <c r="T36" s="10"/>
      <c r="U36" s="10"/>
      <c r="V36" s="10"/>
      <c r="W36" s="10"/>
      <c r="X36" s="10"/>
      <c r="Y36" s="10"/>
      <c r="Z36" s="10"/>
    </row>
    <row r="37" spans="1:26" ht="15" x14ac:dyDescent="0.2">
      <c r="A37" s="20"/>
      <c r="B37" s="136" t="str">
        <f>IF(NOT(ISBLANK(A37)),VLOOKUP(A37,Identification!$B$25:$G$28,2,FALSE),"")</f>
        <v/>
      </c>
      <c r="C37" s="21" t="s">
        <v>1228</v>
      </c>
      <c r="D37" s="22"/>
      <c r="E37" s="167" t="e">
        <f>D37/'Total budget'!$C$3</f>
        <v>#DIV/0!</v>
      </c>
      <c r="F37" s="23"/>
      <c r="G37" s="24"/>
      <c r="H37" s="120"/>
      <c r="I37" s="10"/>
      <c r="J37" s="10"/>
      <c r="K37" s="10"/>
      <c r="L37" s="10"/>
      <c r="M37" s="10"/>
      <c r="N37" s="10"/>
      <c r="O37" s="10"/>
      <c r="P37" s="10"/>
      <c r="Q37" s="10"/>
      <c r="R37" s="10"/>
      <c r="S37" s="10"/>
      <c r="T37" s="10"/>
      <c r="U37" s="10"/>
      <c r="V37" s="10"/>
      <c r="W37" s="10"/>
      <c r="X37" s="10"/>
      <c r="Y37" s="10"/>
      <c r="Z37" s="10"/>
    </row>
    <row r="38" spans="1:26" ht="15" x14ac:dyDescent="0.2">
      <c r="A38" s="20"/>
      <c r="B38" s="136" t="str">
        <f>IF(NOT(ISBLANK(A38)),VLOOKUP(A38,Identification!$B$25:$G$28,2,FALSE),"")</f>
        <v/>
      </c>
      <c r="C38" s="21" t="s">
        <v>1229</v>
      </c>
      <c r="D38" s="22"/>
      <c r="E38" s="167" t="e">
        <f>D38/'Total budget'!$C$3</f>
        <v>#DIV/0!</v>
      </c>
      <c r="F38" s="23"/>
      <c r="G38" s="24"/>
      <c r="H38" s="120"/>
      <c r="I38" s="10"/>
      <c r="J38" s="10"/>
      <c r="K38" s="10"/>
      <c r="L38" s="10"/>
      <c r="M38" s="10"/>
      <c r="N38" s="10"/>
      <c r="O38" s="10"/>
      <c r="P38" s="10"/>
      <c r="Q38" s="10"/>
      <c r="R38" s="10"/>
      <c r="S38" s="10"/>
      <c r="T38" s="10"/>
      <c r="U38" s="10"/>
      <c r="V38" s="10"/>
      <c r="W38" s="10"/>
      <c r="X38" s="10"/>
      <c r="Y38" s="10"/>
      <c r="Z38" s="10"/>
    </row>
    <row r="39" spans="1:26" ht="15" x14ac:dyDescent="0.2">
      <c r="A39" s="20"/>
      <c r="B39" s="136" t="str">
        <f>IF(NOT(ISBLANK(A39)),VLOOKUP(A39,Identification!$B$25:$G$28,2,FALSE),"")</f>
        <v/>
      </c>
      <c r="C39" s="21" t="s">
        <v>1230</v>
      </c>
      <c r="D39" s="22"/>
      <c r="E39" s="167" t="e">
        <f>D39/'Total budget'!$C$3</f>
        <v>#DIV/0!</v>
      </c>
      <c r="F39" s="23"/>
      <c r="G39" s="24"/>
      <c r="H39" s="120"/>
      <c r="I39" s="10"/>
      <c r="J39" s="10"/>
      <c r="K39" s="10"/>
      <c r="L39" s="10"/>
      <c r="M39" s="10"/>
      <c r="N39" s="10"/>
      <c r="O39" s="10"/>
      <c r="P39" s="10"/>
      <c r="Q39" s="10"/>
      <c r="R39" s="10"/>
      <c r="S39" s="10"/>
      <c r="T39" s="10"/>
      <c r="U39" s="10"/>
      <c r="V39" s="10"/>
      <c r="W39" s="10"/>
      <c r="X39" s="10"/>
      <c r="Y39" s="10"/>
      <c r="Z39" s="10"/>
    </row>
    <row r="40" spans="1:26" ht="15" x14ac:dyDescent="0.2">
      <c r="A40" s="20"/>
      <c r="B40" s="136" t="str">
        <f>IF(NOT(ISBLANK(A40)),VLOOKUP(A40,Identification!$B$25:$G$28,2,FALSE),"")</f>
        <v/>
      </c>
      <c r="C40" s="21" t="s">
        <v>1231</v>
      </c>
      <c r="D40" s="22"/>
      <c r="E40" s="167" t="e">
        <f>D40/'Total budget'!$C$3</f>
        <v>#DIV/0!</v>
      </c>
      <c r="F40" s="23"/>
      <c r="G40" s="24"/>
      <c r="H40" s="120"/>
      <c r="I40" s="10"/>
      <c r="J40" s="10"/>
      <c r="K40" s="10"/>
      <c r="L40" s="10"/>
      <c r="M40" s="10"/>
      <c r="N40" s="10"/>
      <c r="O40" s="10"/>
      <c r="P40" s="10"/>
      <c r="Q40" s="10"/>
      <c r="R40" s="10"/>
      <c r="S40" s="10"/>
      <c r="T40" s="10"/>
      <c r="U40" s="10"/>
      <c r="V40" s="10"/>
      <c r="W40" s="10"/>
      <c r="X40" s="10"/>
      <c r="Y40" s="10"/>
      <c r="Z40" s="10"/>
    </row>
    <row r="41" spans="1:26" ht="15" x14ac:dyDescent="0.2">
      <c r="A41" s="20"/>
      <c r="B41" s="136" t="str">
        <f>IF(NOT(ISBLANK(A41)),VLOOKUP(A41,Identification!$B$25:$G$28,2,FALSE),"")</f>
        <v/>
      </c>
      <c r="C41" s="21" t="s">
        <v>1232</v>
      </c>
      <c r="D41" s="22"/>
      <c r="E41" s="167" t="e">
        <f>D41/'Total budget'!$C$3</f>
        <v>#DIV/0!</v>
      </c>
      <c r="F41" s="23"/>
      <c r="G41" s="24"/>
      <c r="H41" s="120"/>
      <c r="I41" s="10"/>
      <c r="J41" s="10"/>
      <c r="K41" s="10"/>
      <c r="L41" s="10"/>
      <c r="M41" s="10"/>
      <c r="N41" s="10"/>
      <c r="O41" s="10"/>
      <c r="P41" s="10"/>
      <c r="Q41" s="10"/>
      <c r="R41" s="10"/>
      <c r="S41" s="10"/>
      <c r="T41" s="10"/>
      <c r="U41" s="10"/>
      <c r="V41" s="10"/>
      <c r="W41" s="10"/>
      <c r="X41" s="10"/>
      <c r="Y41" s="10"/>
      <c r="Z41" s="10"/>
    </row>
    <row r="42" spans="1:26" ht="15" x14ac:dyDescent="0.2">
      <c r="A42" s="20"/>
      <c r="B42" s="136" t="str">
        <f>IF(NOT(ISBLANK(A42)),VLOOKUP(A42,Identification!$B$25:$G$28,2,FALSE),"")</f>
        <v/>
      </c>
      <c r="C42" s="21" t="s">
        <v>1233</v>
      </c>
      <c r="D42" s="22"/>
      <c r="E42" s="167" t="e">
        <f>D42/'Total budget'!$C$3</f>
        <v>#DIV/0!</v>
      </c>
      <c r="F42" s="23"/>
      <c r="G42" s="24"/>
      <c r="H42" s="120"/>
      <c r="I42" s="10"/>
      <c r="J42" s="10"/>
      <c r="K42" s="10"/>
      <c r="L42" s="10"/>
      <c r="M42" s="10"/>
      <c r="N42" s="10"/>
      <c r="O42" s="10"/>
      <c r="P42" s="10"/>
      <c r="Q42" s="10"/>
      <c r="R42" s="10"/>
      <c r="S42" s="10"/>
      <c r="T42" s="10"/>
      <c r="U42" s="10"/>
      <c r="V42" s="10"/>
      <c r="W42" s="10"/>
      <c r="X42" s="10"/>
      <c r="Y42" s="10"/>
      <c r="Z42" s="10"/>
    </row>
    <row r="43" spans="1:26" ht="15" x14ac:dyDescent="0.2">
      <c r="A43" s="20"/>
      <c r="B43" s="136" t="str">
        <f>IF(NOT(ISBLANK(A43)),VLOOKUP(A43,Identification!$B$25:$G$28,2,FALSE),"")</f>
        <v/>
      </c>
      <c r="C43" s="21" t="s">
        <v>1234</v>
      </c>
      <c r="D43" s="22"/>
      <c r="E43" s="167" t="e">
        <f>D43/'Total budget'!$C$3</f>
        <v>#DIV/0!</v>
      </c>
      <c r="F43" s="23"/>
      <c r="G43" s="24"/>
      <c r="H43" s="120"/>
      <c r="I43" s="10"/>
      <c r="J43" s="10"/>
      <c r="K43" s="10"/>
      <c r="L43" s="10"/>
      <c r="M43" s="10"/>
      <c r="N43" s="10"/>
      <c r="O43" s="10"/>
      <c r="P43" s="10"/>
      <c r="Q43" s="10"/>
      <c r="R43" s="10"/>
      <c r="S43" s="10"/>
      <c r="T43" s="10"/>
      <c r="U43" s="10"/>
      <c r="V43" s="10"/>
      <c r="W43" s="10"/>
      <c r="X43" s="10"/>
      <c r="Y43" s="10"/>
      <c r="Z43" s="10"/>
    </row>
    <row r="44" spans="1:26" ht="15" x14ac:dyDescent="0.2">
      <c r="A44" s="20"/>
      <c r="B44" s="136" t="str">
        <f>IF(NOT(ISBLANK(A44)),VLOOKUP(A44,Identification!$B$25:$G$28,2,FALSE),"")</f>
        <v/>
      </c>
      <c r="C44" s="21" t="s">
        <v>1235</v>
      </c>
      <c r="D44" s="22"/>
      <c r="E44" s="167" t="e">
        <f>D44/'Total budget'!$C$3</f>
        <v>#DIV/0!</v>
      </c>
      <c r="F44" s="23"/>
      <c r="G44" s="24"/>
      <c r="H44" s="120"/>
      <c r="I44" s="10"/>
      <c r="J44" s="10"/>
      <c r="K44" s="10"/>
      <c r="L44" s="10"/>
      <c r="M44" s="10"/>
      <c r="N44" s="10"/>
      <c r="O44" s="10"/>
      <c r="P44" s="10"/>
      <c r="Q44" s="10"/>
      <c r="R44" s="10"/>
      <c r="S44" s="10"/>
      <c r="T44" s="10"/>
      <c r="U44" s="10"/>
      <c r="V44" s="10"/>
      <c r="W44" s="10"/>
      <c r="X44" s="10"/>
      <c r="Y44" s="10"/>
      <c r="Z44" s="10"/>
    </row>
    <row r="45" spans="1:26" ht="15" x14ac:dyDescent="0.2">
      <c r="A45" s="20"/>
      <c r="B45" s="136" t="str">
        <f>IF(NOT(ISBLANK(A45)),VLOOKUP(A45,Identification!$B$25:$G$28,2,FALSE),"")</f>
        <v/>
      </c>
      <c r="C45" s="21" t="s">
        <v>1236</v>
      </c>
      <c r="D45" s="22"/>
      <c r="E45" s="167" t="e">
        <f>D45/'Total budget'!$C$3</f>
        <v>#DIV/0!</v>
      </c>
      <c r="F45" s="23"/>
      <c r="G45" s="24"/>
      <c r="H45" s="120"/>
      <c r="I45" s="10"/>
      <c r="J45" s="10"/>
      <c r="K45" s="10"/>
      <c r="L45" s="10"/>
      <c r="M45" s="10"/>
      <c r="N45" s="10"/>
      <c r="O45" s="10"/>
      <c r="P45" s="10"/>
      <c r="Q45" s="10"/>
      <c r="R45" s="10"/>
      <c r="S45" s="10"/>
      <c r="T45" s="10"/>
      <c r="U45" s="10"/>
      <c r="V45" s="10"/>
      <c r="W45" s="10"/>
      <c r="X45" s="10"/>
      <c r="Y45" s="10"/>
      <c r="Z45" s="10"/>
    </row>
    <row r="46" spans="1:26" ht="15" x14ac:dyDescent="0.2">
      <c r="A46" s="20"/>
      <c r="B46" s="136" t="str">
        <f>IF(NOT(ISBLANK(A46)),VLOOKUP(A46,Identification!$B$25:$G$28,2,FALSE),"")</f>
        <v/>
      </c>
      <c r="C46" s="21" t="s">
        <v>1237</v>
      </c>
      <c r="D46" s="22"/>
      <c r="E46" s="167" t="e">
        <f>D46/'Total budget'!$C$3</f>
        <v>#DIV/0!</v>
      </c>
      <c r="F46" s="23"/>
      <c r="G46" s="24"/>
      <c r="H46" s="120"/>
      <c r="I46" s="10"/>
      <c r="J46" s="10"/>
      <c r="K46" s="10"/>
      <c r="L46" s="10"/>
      <c r="M46" s="10"/>
      <c r="N46" s="10"/>
      <c r="O46" s="10"/>
      <c r="P46" s="10"/>
      <c r="Q46" s="10"/>
      <c r="R46" s="10"/>
      <c r="S46" s="10"/>
      <c r="T46" s="10"/>
      <c r="U46" s="10"/>
      <c r="V46" s="10"/>
      <c r="W46" s="10"/>
      <c r="X46" s="10"/>
      <c r="Y46" s="10"/>
      <c r="Z46" s="10"/>
    </row>
    <row r="47" spans="1:26" ht="15" x14ac:dyDescent="0.2">
      <c r="A47" s="20"/>
      <c r="B47" s="136" t="str">
        <f>IF(NOT(ISBLANK(A47)),VLOOKUP(A47,Identification!$B$25:$G$28,2,FALSE),"")</f>
        <v/>
      </c>
      <c r="C47" s="21" t="s">
        <v>1238</v>
      </c>
      <c r="D47" s="22"/>
      <c r="E47" s="167" t="e">
        <f>D47/'Total budget'!$C$3</f>
        <v>#DIV/0!</v>
      </c>
      <c r="F47" s="23"/>
      <c r="G47" s="24"/>
      <c r="H47" s="120"/>
      <c r="I47" s="10"/>
      <c r="J47" s="10"/>
      <c r="K47" s="10"/>
      <c r="L47" s="10"/>
      <c r="M47" s="10"/>
      <c r="N47" s="10"/>
      <c r="O47" s="10"/>
      <c r="P47" s="10"/>
      <c r="Q47" s="10"/>
      <c r="R47" s="10"/>
      <c r="S47" s="10"/>
      <c r="T47" s="10"/>
      <c r="U47" s="10"/>
      <c r="V47" s="10"/>
      <c r="W47" s="10"/>
      <c r="X47" s="10"/>
      <c r="Y47" s="10"/>
      <c r="Z47" s="10"/>
    </row>
    <row r="48" spans="1:26" ht="15" x14ac:dyDescent="0.2">
      <c r="A48" s="20"/>
      <c r="B48" s="136" t="str">
        <f>IF(NOT(ISBLANK(A48)),VLOOKUP(A48,Identification!$B$25:$G$28,2,FALSE),"")</f>
        <v/>
      </c>
      <c r="C48" s="21" t="s">
        <v>1239</v>
      </c>
      <c r="D48" s="22"/>
      <c r="E48" s="167" t="e">
        <f>D48/'Total budget'!$C$3</f>
        <v>#DIV/0!</v>
      </c>
      <c r="F48" s="23"/>
      <c r="G48" s="24"/>
      <c r="H48" s="120"/>
      <c r="I48" s="10"/>
      <c r="J48" s="10"/>
      <c r="K48" s="10"/>
      <c r="L48" s="10"/>
      <c r="M48" s="10"/>
      <c r="N48" s="10"/>
      <c r="O48" s="10"/>
      <c r="P48" s="10"/>
      <c r="Q48" s="10"/>
      <c r="R48" s="10"/>
      <c r="S48" s="10"/>
      <c r="T48" s="10"/>
      <c r="U48" s="10"/>
      <c r="V48" s="10"/>
      <c r="W48" s="10"/>
      <c r="X48" s="10"/>
      <c r="Y48" s="10"/>
      <c r="Z48" s="10"/>
    </row>
    <row r="49" spans="1:26" ht="15" x14ac:dyDescent="0.2">
      <c r="A49" s="20"/>
      <c r="B49" s="136" t="str">
        <f>IF(NOT(ISBLANK(A49)),VLOOKUP(A49,Identification!$B$25:$G$28,2,FALSE),"")</f>
        <v/>
      </c>
      <c r="C49" s="21" t="s">
        <v>1240</v>
      </c>
      <c r="D49" s="22"/>
      <c r="E49" s="167" t="e">
        <f>D49/'Total budget'!$C$3</f>
        <v>#DIV/0!</v>
      </c>
      <c r="F49" s="23"/>
      <c r="G49" s="24"/>
      <c r="H49" s="120"/>
      <c r="I49" s="10"/>
      <c r="J49" s="10"/>
      <c r="K49" s="10"/>
      <c r="L49" s="10"/>
      <c r="M49" s="10"/>
      <c r="N49" s="10"/>
      <c r="O49" s="10"/>
      <c r="P49" s="10"/>
      <c r="Q49" s="10"/>
      <c r="R49" s="10"/>
      <c r="S49" s="10"/>
      <c r="T49" s="10"/>
      <c r="U49" s="10"/>
      <c r="V49" s="10"/>
      <c r="W49" s="10"/>
      <c r="X49" s="10"/>
      <c r="Y49" s="10"/>
      <c r="Z49" s="10"/>
    </row>
    <row r="50" spans="1:26" ht="15" x14ac:dyDescent="0.2">
      <c r="A50" s="20"/>
      <c r="B50" s="136" t="str">
        <f>IF(NOT(ISBLANK(A50)),VLOOKUP(A50,Identification!$B$25:$G$28,2,FALSE),"")</f>
        <v/>
      </c>
      <c r="C50" s="21" t="s">
        <v>1241</v>
      </c>
      <c r="D50" s="22"/>
      <c r="E50" s="167" t="e">
        <f>D50/'Total budget'!$C$3</f>
        <v>#DIV/0!</v>
      </c>
      <c r="F50" s="23"/>
      <c r="G50" s="24"/>
      <c r="H50" s="120"/>
      <c r="I50" s="10"/>
      <c r="J50" s="10"/>
      <c r="K50" s="10"/>
      <c r="L50" s="10"/>
      <c r="M50" s="10"/>
      <c r="N50" s="10"/>
      <c r="O50" s="10"/>
      <c r="P50" s="10"/>
      <c r="Q50" s="10"/>
      <c r="R50" s="10"/>
      <c r="S50" s="10"/>
      <c r="T50" s="10"/>
      <c r="U50" s="10"/>
      <c r="V50" s="10"/>
      <c r="W50" s="10"/>
      <c r="X50" s="10"/>
      <c r="Y50" s="10"/>
      <c r="Z50" s="10"/>
    </row>
    <row r="51" spans="1:26" ht="15" x14ac:dyDescent="0.2">
      <c r="A51" s="20"/>
      <c r="B51" s="136" t="str">
        <f>IF(NOT(ISBLANK(A51)),VLOOKUP(A51,Identification!$B$25:$G$28,2,FALSE),"")</f>
        <v/>
      </c>
      <c r="C51" s="21" t="s">
        <v>1242</v>
      </c>
      <c r="D51" s="22"/>
      <c r="E51" s="167" t="e">
        <f>D51/'Total budget'!$C$3</f>
        <v>#DIV/0!</v>
      </c>
      <c r="F51" s="23"/>
      <c r="G51" s="24"/>
      <c r="H51" s="120"/>
      <c r="I51" s="10"/>
      <c r="J51" s="10"/>
      <c r="K51" s="10"/>
      <c r="L51" s="10"/>
      <c r="M51" s="10"/>
      <c r="N51" s="10"/>
      <c r="O51" s="10"/>
      <c r="P51" s="10"/>
      <c r="Q51" s="10"/>
      <c r="R51" s="10"/>
      <c r="S51" s="10"/>
      <c r="T51" s="10"/>
      <c r="U51" s="10"/>
      <c r="V51" s="10"/>
      <c r="W51" s="10"/>
      <c r="X51" s="10"/>
      <c r="Y51" s="10"/>
      <c r="Z51" s="10"/>
    </row>
    <row r="52" spans="1:26" ht="15" x14ac:dyDescent="0.2">
      <c r="A52" s="20"/>
      <c r="B52" s="136" t="str">
        <f>IF(NOT(ISBLANK(A52)),VLOOKUP(A52,Identification!$B$25:$G$28,2,FALSE),"")</f>
        <v/>
      </c>
      <c r="C52" s="21" t="s">
        <v>1243</v>
      </c>
      <c r="D52" s="22"/>
      <c r="E52" s="167" t="e">
        <f>D52/'Total budget'!$C$3</f>
        <v>#DIV/0!</v>
      </c>
      <c r="F52" s="23"/>
      <c r="G52" s="24"/>
      <c r="H52" s="120"/>
      <c r="I52" s="10"/>
      <c r="J52" s="10"/>
      <c r="K52" s="10"/>
      <c r="L52" s="10"/>
      <c r="M52" s="10"/>
      <c r="N52" s="10"/>
      <c r="O52" s="10"/>
      <c r="P52" s="10"/>
      <c r="Q52" s="10"/>
      <c r="R52" s="10"/>
      <c r="S52" s="10"/>
      <c r="T52" s="10"/>
      <c r="U52" s="10"/>
      <c r="V52" s="10"/>
      <c r="W52" s="10"/>
      <c r="X52" s="10"/>
      <c r="Y52" s="10"/>
      <c r="Z52" s="10"/>
    </row>
    <row r="53" spans="1:26" ht="15" x14ac:dyDescent="0.2">
      <c r="A53" s="20"/>
      <c r="B53" s="136" t="str">
        <f>IF(NOT(ISBLANK(A53)),VLOOKUP(A53,Identification!$B$25:$G$28,2,FALSE),"")</f>
        <v/>
      </c>
      <c r="C53" s="21" t="s">
        <v>1244</v>
      </c>
      <c r="D53" s="22"/>
      <c r="E53" s="167" t="e">
        <f>D53/'Total budget'!$C$3</f>
        <v>#DIV/0!</v>
      </c>
      <c r="F53" s="23"/>
      <c r="G53" s="24"/>
      <c r="H53" s="120"/>
      <c r="I53" s="10"/>
      <c r="J53" s="10"/>
      <c r="K53" s="10"/>
      <c r="L53" s="10"/>
      <c r="M53" s="10"/>
      <c r="N53" s="10"/>
      <c r="O53" s="10"/>
      <c r="P53" s="10"/>
      <c r="Q53" s="10"/>
      <c r="R53" s="10"/>
      <c r="S53" s="10"/>
      <c r="T53" s="10"/>
      <c r="U53" s="10"/>
      <c r="V53" s="10"/>
      <c r="W53" s="10"/>
      <c r="X53" s="10"/>
      <c r="Y53" s="10"/>
      <c r="Z53" s="10"/>
    </row>
    <row r="54" spans="1:26" ht="15" x14ac:dyDescent="0.2">
      <c r="A54" s="20"/>
      <c r="B54" s="136" t="str">
        <f>IF(NOT(ISBLANK(A54)),VLOOKUP(A54,Identification!$B$25:$G$28,2,FALSE),"")</f>
        <v/>
      </c>
      <c r="C54" s="21" t="s">
        <v>1245</v>
      </c>
      <c r="D54" s="22"/>
      <c r="E54" s="167" t="e">
        <f>D54/'Total budget'!$C$3</f>
        <v>#DIV/0!</v>
      </c>
      <c r="F54" s="23"/>
      <c r="G54" s="24"/>
      <c r="H54" s="120"/>
      <c r="I54" s="10"/>
      <c r="J54" s="10"/>
      <c r="K54" s="10"/>
      <c r="L54" s="10"/>
      <c r="M54" s="10"/>
      <c r="N54" s="10"/>
      <c r="O54" s="10"/>
      <c r="P54" s="10"/>
      <c r="Q54" s="10"/>
      <c r="R54" s="10"/>
      <c r="S54" s="10"/>
      <c r="T54" s="10"/>
      <c r="U54" s="10"/>
      <c r="V54" s="10"/>
      <c r="W54" s="10"/>
      <c r="X54" s="10"/>
      <c r="Y54" s="10"/>
      <c r="Z54" s="10"/>
    </row>
    <row r="55" spans="1:26" ht="15" x14ac:dyDescent="0.2">
      <c r="A55" s="20"/>
      <c r="B55" s="136" t="str">
        <f>IF(NOT(ISBLANK(A55)),VLOOKUP(A55,Identification!$B$25:$G$28,2,FALSE),"")</f>
        <v/>
      </c>
      <c r="C55" s="21" t="s">
        <v>1246</v>
      </c>
      <c r="D55" s="22"/>
      <c r="E55" s="167" t="e">
        <f>D55/'Total budget'!$C$3</f>
        <v>#DIV/0!</v>
      </c>
      <c r="F55" s="23"/>
      <c r="G55" s="24"/>
      <c r="H55" s="120"/>
      <c r="I55" s="10"/>
      <c r="J55" s="10"/>
      <c r="K55" s="10"/>
      <c r="L55" s="10"/>
      <c r="M55" s="10"/>
      <c r="N55" s="10"/>
      <c r="O55" s="10"/>
      <c r="P55" s="10"/>
      <c r="Q55" s="10"/>
      <c r="R55" s="10"/>
      <c r="S55" s="10"/>
      <c r="T55" s="10"/>
      <c r="U55" s="10"/>
      <c r="V55" s="10"/>
      <c r="W55" s="10"/>
      <c r="X55" s="10"/>
      <c r="Y55" s="10"/>
      <c r="Z55" s="10"/>
    </row>
    <row r="56" spans="1:26" ht="15" x14ac:dyDescent="0.2">
      <c r="A56" s="20"/>
      <c r="B56" s="136" t="str">
        <f>IF(NOT(ISBLANK(A56)),VLOOKUP(A56,Identification!$B$25:$G$28,2,FALSE),"")</f>
        <v/>
      </c>
      <c r="C56" s="21" t="s">
        <v>1247</v>
      </c>
      <c r="D56" s="22"/>
      <c r="E56" s="167" t="e">
        <f>D56/'Total budget'!$C$3</f>
        <v>#DIV/0!</v>
      </c>
      <c r="F56" s="23"/>
      <c r="G56" s="24"/>
      <c r="H56" s="120"/>
      <c r="I56" s="10"/>
      <c r="J56" s="10"/>
      <c r="K56" s="10"/>
      <c r="L56" s="10"/>
      <c r="M56" s="10"/>
      <c r="N56" s="10"/>
      <c r="O56" s="10"/>
      <c r="P56" s="10"/>
      <c r="Q56" s="10"/>
      <c r="R56" s="10"/>
      <c r="S56" s="10"/>
      <c r="T56" s="10"/>
      <c r="U56" s="10"/>
      <c r="V56" s="10"/>
      <c r="W56" s="10"/>
      <c r="X56" s="10"/>
      <c r="Y56" s="10"/>
      <c r="Z56" s="10"/>
    </row>
    <row r="57" spans="1:26" ht="15" x14ac:dyDescent="0.2">
      <c r="A57" s="20"/>
      <c r="B57" s="136" t="str">
        <f>IF(NOT(ISBLANK(A57)),VLOOKUP(A57,Identification!$B$25:$G$28,2,FALSE),"")</f>
        <v/>
      </c>
      <c r="C57" s="21" t="s">
        <v>1248</v>
      </c>
      <c r="D57" s="22"/>
      <c r="E57" s="167" t="e">
        <f>D57/'Total budget'!$C$3</f>
        <v>#DIV/0!</v>
      </c>
      <c r="F57" s="23"/>
      <c r="G57" s="24"/>
      <c r="H57" s="120"/>
      <c r="I57" s="10"/>
      <c r="J57" s="10"/>
      <c r="K57" s="10"/>
      <c r="L57" s="10"/>
      <c r="M57" s="10"/>
      <c r="N57" s="10"/>
      <c r="O57" s="10"/>
      <c r="P57" s="10"/>
      <c r="Q57" s="10"/>
      <c r="R57" s="10"/>
      <c r="S57" s="10"/>
      <c r="T57" s="10"/>
      <c r="U57" s="10"/>
      <c r="V57" s="10"/>
      <c r="W57" s="10"/>
      <c r="X57" s="10"/>
      <c r="Y57" s="10"/>
      <c r="Z57" s="10"/>
    </row>
    <row r="58" spans="1:26" ht="15" x14ac:dyDescent="0.2">
      <c r="A58" s="20"/>
      <c r="B58" s="136" t="str">
        <f>IF(NOT(ISBLANK(A58)),VLOOKUP(A58,Identification!$B$25:$G$28,2,FALSE),"")</f>
        <v/>
      </c>
      <c r="C58" s="21" t="s">
        <v>1249</v>
      </c>
      <c r="D58" s="22"/>
      <c r="E58" s="167" t="e">
        <f>D58/'Total budget'!$C$3</f>
        <v>#DIV/0!</v>
      </c>
      <c r="F58" s="23"/>
      <c r="G58" s="24"/>
      <c r="H58" s="120"/>
      <c r="I58" s="10"/>
      <c r="J58" s="10"/>
      <c r="K58" s="10"/>
      <c r="L58" s="10"/>
      <c r="M58" s="10"/>
      <c r="N58" s="10"/>
      <c r="O58" s="10"/>
      <c r="P58" s="10"/>
      <c r="Q58" s="10"/>
      <c r="R58" s="10"/>
      <c r="S58" s="10"/>
      <c r="T58" s="10"/>
      <c r="U58" s="10"/>
      <c r="V58" s="10"/>
      <c r="W58" s="10"/>
      <c r="X58" s="10"/>
      <c r="Y58" s="10"/>
      <c r="Z58" s="10"/>
    </row>
    <row r="59" spans="1:26" ht="15" x14ac:dyDescent="0.2">
      <c r="A59" s="20"/>
      <c r="B59" s="136" t="str">
        <f>IF(NOT(ISBLANK(A59)),VLOOKUP(A59,Identification!$B$25:$G$28,2,FALSE),"")</f>
        <v/>
      </c>
      <c r="C59" s="21" t="s">
        <v>1250</v>
      </c>
      <c r="D59" s="22"/>
      <c r="E59" s="167" t="e">
        <f>D59/'Total budget'!$C$3</f>
        <v>#DIV/0!</v>
      </c>
      <c r="F59" s="23"/>
      <c r="G59" s="24"/>
      <c r="H59" s="120"/>
      <c r="I59" s="10"/>
      <c r="J59" s="10"/>
      <c r="K59" s="10"/>
      <c r="L59" s="10"/>
      <c r="M59" s="10"/>
      <c r="N59" s="10"/>
      <c r="O59" s="10"/>
      <c r="P59" s="10"/>
      <c r="Q59" s="10"/>
      <c r="R59" s="10"/>
      <c r="S59" s="10"/>
      <c r="T59" s="10"/>
      <c r="U59" s="10"/>
      <c r="V59" s="10"/>
      <c r="W59" s="10"/>
      <c r="X59" s="10"/>
      <c r="Y59" s="10"/>
      <c r="Z59" s="10"/>
    </row>
    <row r="60" spans="1:26" ht="15" x14ac:dyDescent="0.2">
      <c r="A60" s="20"/>
      <c r="B60" s="136" t="str">
        <f>IF(NOT(ISBLANK(A60)),VLOOKUP(A60,Identification!$B$25:$G$28,2,FALSE),"")</f>
        <v/>
      </c>
      <c r="C60" s="21" t="s">
        <v>1251</v>
      </c>
      <c r="D60" s="22"/>
      <c r="E60" s="167" t="e">
        <f>D60/'Total budget'!$C$3</f>
        <v>#DIV/0!</v>
      </c>
      <c r="F60" s="23"/>
      <c r="G60" s="24"/>
      <c r="H60" s="120"/>
      <c r="I60" s="10"/>
      <c r="J60" s="10"/>
      <c r="K60" s="10"/>
      <c r="L60" s="10"/>
      <c r="M60" s="10"/>
      <c r="N60" s="10"/>
      <c r="O60" s="10"/>
      <c r="P60" s="10"/>
      <c r="Q60" s="10"/>
      <c r="R60" s="10"/>
      <c r="S60" s="10"/>
      <c r="T60" s="10"/>
      <c r="U60" s="10"/>
      <c r="V60" s="10"/>
      <c r="W60" s="10"/>
      <c r="X60" s="10"/>
      <c r="Y60" s="10"/>
      <c r="Z60" s="10"/>
    </row>
    <row r="61" spans="1:26" ht="15" x14ac:dyDescent="0.2">
      <c r="A61" s="20"/>
      <c r="B61" s="136" t="str">
        <f>IF(NOT(ISBLANK(A61)),VLOOKUP(A61,Identification!$B$25:$G$28,2,FALSE),"")</f>
        <v/>
      </c>
      <c r="C61" s="21" t="s">
        <v>1252</v>
      </c>
      <c r="D61" s="22"/>
      <c r="E61" s="167" t="e">
        <f>D61/'Total budget'!$C$3</f>
        <v>#DIV/0!</v>
      </c>
      <c r="F61" s="23"/>
      <c r="G61" s="24"/>
      <c r="H61" s="120"/>
      <c r="I61" s="10"/>
      <c r="J61" s="10"/>
      <c r="K61" s="10"/>
      <c r="L61" s="10"/>
      <c r="M61" s="10"/>
      <c r="N61" s="10"/>
      <c r="O61" s="10"/>
      <c r="P61" s="10"/>
      <c r="Q61" s="10"/>
      <c r="R61" s="10"/>
      <c r="S61" s="10"/>
      <c r="T61" s="10"/>
      <c r="U61" s="10"/>
      <c r="V61" s="10"/>
      <c r="W61" s="10"/>
      <c r="X61" s="10"/>
      <c r="Y61" s="10"/>
      <c r="Z61" s="10"/>
    </row>
    <row r="62" spans="1:26" ht="15" x14ac:dyDescent="0.2">
      <c r="A62" s="20"/>
      <c r="B62" s="136" t="str">
        <f>IF(NOT(ISBLANK(A62)),VLOOKUP(A62,Identification!$B$25:$G$28,2,FALSE),"")</f>
        <v/>
      </c>
      <c r="C62" s="21" t="s">
        <v>1253</v>
      </c>
      <c r="D62" s="22"/>
      <c r="E62" s="167" t="e">
        <f>D62/'Total budget'!$C$3</f>
        <v>#DIV/0!</v>
      </c>
      <c r="F62" s="23"/>
      <c r="G62" s="24"/>
      <c r="H62" s="120"/>
      <c r="I62" s="10"/>
      <c r="J62" s="10"/>
      <c r="K62" s="10"/>
      <c r="L62" s="10"/>
      <c r="M62" s="10"/>
      <c r="N62" s="10"/>
      <c r="O62" s="10"/>
      <c r="P62" s="10"/>
      <c r="Q62" s="10"/>
      <c r="R62" s="10"/>
      <c r="S62" s="10"/>
      <c r="T62" s="10"/>
      <c r="U62" s="10"/>
      <c r="V62" s="10"/>
      <c r="W62" s="10"/>
      <c r="X62" s="10"/>
      <c r="Y62" s="10"/>
      <c r="Z62" s="10"/>
    </row>
    <row r="63" spans="1:26" ht="15" x14ac:dyDescent="0.2">
      <c r="A63" s="20"/>
      <c r="B63" s="136" t="str">
        <f>IF(NOT(ISBLANK(A63)),VLOOKUP(A63,Identification!$B$25:$G$28,2,FALSE),"")</f>
        <v/>
      </c>
      <c r="C63" s="21" t="s">
        <v>1254</v>
      </c>
      <c r="D63" s="22"/>
      <c r="E63" s="167" t="e">
        <f>D63/'Total budget'!$C$3</f>
        <v>#DIV/0!</v>
      </c>
      <c r="F63" s="23"/>
      <c r="G63" s="24"/>
      <c r="H63" s="120"/>
      <c r="I63" s="10"/>
      <c r="J63" s="10"/>
      <c r="K63" s="10"/>
      <c r="L63" s="10"/>
      <c r="M63" s="10"/>
      <c r="N63" s="10"/>
      <c r="O63" s="10"/>
      <c r="P63" s="10"/>
      <c r="Q63" s="10"/>
      <c r="R63" s="10"/>
      <c r="S63" s="10"/>
      <c r="T63" s="10"/>
      <c r="U63" s="10"/>
      <c r="V63" s="10"/>
      <c r="W63" s="10"/>
      <c r="X63" s="10"/>
      <c r="Y63" s="10"/>
      <c r="Z63" s="10"/>
    </row>
    <row r="64" spans="1:26" ht="15" x14ac:dyDescent="0.2">
      <c r="A64" s="20"/>
      <c r="B64" s="136" t="str">
        <f>IF(NOT(ISBLANK(A64)),VLOOKUP(A64,Identification!$B$25:$G$28,2,FALSE),"")</f>
        <v/>
      </c>
      <c r="C64" s="21" t="s">
        <v>1255</v>
      </c>
      <c r="D64" s="22"/>
      <c r="E64" s="167" t="e">
        <f>D64/'Total budget'!$C$3</f>
        <v>#DIV/0!</v>
      </c>
      <c r="F64" s="23"/>
      <c r="G64" s="24"/>
      <c r="H64" s="120"/>
      <c r="I64" s="10"/>
      <c r="J64" s="10"/>
      <c r="K64" s="10"/>
      <c r="L64" s="10"/>
      <c r="M64" s="10"/>
      <c r="N64" s="10"/>
      <c r="O64" s="10"/>
      <c r="P64" s="10"/>
      <c r="Q64" s="10"/>
      <c r="R64" s="10"/>
      <c r="S64" s="10"/>
      <c r="T64" s="10"/>
      <c r="U64" s="10"/>
      <c r="V64" s="10"/>
      <c r="W64" s="10"/>
      <c r="X64" s="10"/>
      <c r="Y64" s="10"/>
      <c r="Z64" s="10"/>
    </row>
    <row r="65" spans="1:26" ht="15" x14ac:dyDescent="0.2">
      <c r="A65" s="20"/>
      <c r="B65" s="136" t="str">
        <f>IF(NOT(ISBLANK(A65)),VLOOKUP(A65,Identification!$B$25:$G$28,2,FALSE),"")</f>
        <v/>
      </c>
      <c r="C65" s="21" t="s">
        <v>1256</v>
      </c>
      <c r="D65" s="22"/>
      <c r="E65" s="167" t="e">
        <f>D65/'Total budget'!$C$3</f>
        <v>#DIV/0!</v>
      </c>
      <c r="F65" s="23"/>
      <c r="G65" s="24"/>
      <c r="H65" s="120"/>
      <c r="I65" s="10"/>
      <c r="J65" s="10"/>
      <c r="K65" s="10"/>
      <c r="L65" s="10"/>
      <c r="M65" s="10"/>
      <c r="N65" s="10"/>
      <c r="O65" s="10"/>
      <c r="P65" s="10"/>
      <c r="Q65" s="10"/>
      <c r="R65" s="10"/>
      <c r="S65" s="10"/>
      <c r="T65" s="10"/>
      <c r="U65" s="10"/>
      <c r="V65" s="10"/>
      <c r="W65" s="10"/>
      <c r="X65" s="10"/>
      <c r="Y65" s="10"/>
      <c r="Z65" s="10"/>
    </row>
    <row r="66" spans="1:26" ht="15" x14ac:dyDescent="0.2">
      <c r="A66" s="20"/>
      <c r="B66" s="136" t="str">
        <f>IF(NOT(ISBLANK(A66)),VLOOKUP(A66,Identification!$B$25:$G$28,2,FALSE),"")</f>
        <v/>
      </c>
      <c r="C66" s="21" t="s">
        <v>1257</v>
      </c>
      <c r="D66" s="22"/>
      <c r="E66" s="167" t="e">
        <f>D66/'Total budget'!$C$3</f>
        <v>#DIV/0!</v>
      </c>
      <c r="F66" s="23"/>
      <c r="G66" s="24"/>
      <c r="H66" s="120"/>
      <c r="I66" s="10"/>
      <c r="J66" s="10"/>
      <c r="K66" s="10"/>
      <c r="L66" s="10"/>
      <c r="M66" s="10"/>
      <c r="N66" s="10"/>
      <c r="O66" s="10"/>
      <c r="P66" s="10"/>
      <c r="Q66" s="10"/>
      <c r="R66" s="10"/>
      <c r="S66" s="10"/>
      <c r="T66" s="10"/>
      <c r="U66" s="10"/>
      <c r="V66" s="10"/>
      <c r="W66" s="10"/>
      <c r="X66" s="10"/>
      <c r="Y66" s="10"/>
      <c r="Z66" s="10"/>
    </row>
    <row r="67" spans="1:26" ht="15" x14ac:dyDescent="0.2">
      <c r="A67" s="20"/>
      <c r="B67" s="136" t="str">
        <f>IF(NOT(ISBLANK(A67)),VLOOKUP(A67,Identification!$B$25:$G$28,2,FALSE),"")</f>
        <v/>
      </c>
      <c r="C67" s="21" t="s">
        <v>1258</v>
      </c>
      <c r="D67" s="22"/>
      <c r="E67" s="167" t="e">
        <f>D67/'Total budget'!$C$3</f>
        <v>#DIV/0!</v>
      </c>
      <c r="F67" s="23"/>
      <c r="G67" s="24"/>
      <c r="H67" s="120"/>
      <c r="I67" s="10"/>
      <c r="J67" s="10"/>
      <c r="K67" s="10"/>
      <c r="L67" s="10"/>
      <c r="M67" s="10"/>
      <c r="N67" s="10"/>
      <c r="O67" s="10"/>
      <c r="P67" s="10"/>
      <c r="Q67" s="10"/>
      <c r="R67" s="10"/>
      <c r="S67" s="10"/>
      <c r="T67" s="10"/>
      <c r="U67" s="10"/>
      <c r="V67" s="10"/>
      <c r="W67" s="10"/>
      <c r="X67" s="10"/>
      <c r="Y67" s="10"/>
      <c r="Z67" s="10"/>
    </row>
    <row r="68" spans="1:26" ht="15" x14ac:dyDescent="0.2">
      <c r="A68" s="20"/>
      <c r="B68" s="136" t="str">
        <f>IF(NOT(ISBLANK(A68)),VLOOKUP(A68,Identification!$B$25:$G$28,2,FALSE),"")</f>
        <v/>
      </c>
      <c r="C68" s="21" t="s">
        <v>1259</v>
      </c>
      <c r="D68" s="22"/>
      <c r="E68" s="167" t="e">
        <f>D68/'Total budget'!$C$3</f>
        <v>#DIV/0!</v>
      </c>
      <c r="F68" s="23"/>
      <c r="G68" s="24"/>
      <c r="H68" s="120"/>
      <c r="I68" s="10"/>
      <c r="J68" s="10"/>
      <c r="K68" s="10"/>
      <c r="L68" s="10"/>
      <c r="M68" s="10"/>
      <c r="N68" s="10"/>
      <c r="O68" s="10"/>
      <c r="P68" s="10"/>
      <c r="Q68" s="10"/>
      <c r="R68" s="10"/>
      <c r="S68" s="10"/>
      <c r="T68" s="10"/>
      <c r="U68" s="10"/>
      <c r="V68" s="10"/>
      <c r="W68" s="10"/>
      <c r="X68" s="10"/>
      <c r="Y68" s="10"/>
      <c r="Z68" s="10"/>
    </row>
    <row r="69" spans="1:26" ht="15" x14ac:dyDescent="0.2">
      <c r="A69" s="20"/>
      <c r="B69" s="136" t="str">
        <f>IF(NOT(ISBLANK(A69)),VLOOKUP(A69,Identification!$B$25:$G$28,2,FALSE),"")</f>
        <v/>
      </c>
      <c r="C69" s="21" t="s">
        <v>1260</v>
      </c>
      <c r="D69" s="22"/>
      <c r="E69" s="167" t="e">
        <f>D69/'Total budget'!$C$3</f>
        <v>#DIV/0!</v>
      </c>
      <c r="F69" s="23"/>
      <c r="G69" s="24"/>
      <c r="H69" s="120"/>
      <c r="I69" s="10"/>
      <c r="J69" s="10"/>
      <c r="K69" s="10"/>
      <c r="L69" s="10"/>
      <c r="M69" s="10"/>
      <c r="N69" s="10"/>
      <c r="O69" s="10"/>
      <c r="P69" s="10"/>
      <c r="Q69" s="10"/>
      <c r="R69" s="10"/>
      <c r="S69" s="10"/>
      <c r="T69" s="10"/>
      <c r="U69" s="10"/>
      <c r="V69" s="10"/>
      <c r="W69" s="10"/>
      <c r="X69" s="10"/>
      <c r="Y69" s="10"/>
      <c r="Z69" s="10"/>
    </row>
    <row r="70" spans="1:26" ht="15" x14ac:dyDescent="0.2">
      <c r="A70" s="20"/>
      <c r="B70" s="136" t="str">
        <f>IF(NOT(ISBLANK(A70)),VLOOKUP(A70,Identification!$B$25:$G$28,2,FALSE),"")</f>
        <v/>
      </c>
      <c r="C70" s="21" t="s">
        <v>1261</v>
      </c>
      <c r="D70" s="22"/>
      <c r="E70" s="167" t="e">
        <f>D70/'Total budget'!$C$3</f>
        <v>#DIV/0!</v>
      </c>
      <c r="F70" s="23"/>
      <c r="G70" s="24"/>
      <c r="H70" s="120"/>
      <c r="I70" s="10"/>
      <c r="J70" s="10"/>
      <c r="K70" s="10"/>
      <c r="L70" s="10"/>
      <c r="M70" s="10"/>
      <c r="N70" s="10"/>
      <c r="O70" s="10"/>
      <c r="P70" s="10"/>
      <c r="Q70" s="10"/>
      <c r="R70" s="10"/>
      <c r="S70" s="10"/>
      <c r="T70" s="10"/>
      <c r="U70" s="10"/>
      <c r="V70" s="10"/>
      <c r="W70" s="10"/>
      <c r="X70" s="10"/>
      <c r="Y70" s="10"/>
      <c r="Z70" s="10"/>
    </row>
    <row r="71" spans="1:26" ht="15" x14ac:dyDescent="0.2">
      <c r="A71" s="20"/>
      <c r="B71" s="136" t="str">
        <f>IF(NOT(ISBLANK(A71)),VLOOKUP(A71,Identification!$B$25:$G$28,2,FALSE),"")</f>
        <v/>
      </c>
      <c r="C71" s="21" t="s">
        <v>1262</v>
      </c>
      <c r="D71" s="22"/>
      <c r="E71" s="167" t="e">
        <f>D71/'Total budget'!$C$3</f>
        <v>#DIV/0!</v>
      </c>
      <c r="F71" s="23"/>
      <c r="G71" s="24"/>
      <c r="H71" s="120"/>
      <c r="I71" s="10"/>
      <c r="J71" s="10"/>
      <c r="K71" s="10"/>
      <c r="L71" s="10"/>
      <c r="M71" s="10"/>
      <c r="N71" s="10"/>
      <c r="O71" s="10"/>
      <c r="P71" s="10"/>
      <c r="Q71" s="10"/>
      <c r="R71" s="10"/>
      <c r="S71" s="10"/>
      <c r="T71" s="10"/>
      <c r="U71" s="10"/>
      <c r="V71" s="10"/>
      <c r="W71" s="10"/>
      <c r="X71" s="10"/>
      <c r="Y71" s="10"/>
      <c r="Z71" s="10"/>
    </row>
    <row r="72" spans="1:26" ht="15.75" thickBot="1" x14ac:dyDescent="0.25">
      <c r="A72" s="25"/>
      <c r="B72" s="137" t="str">
        <f>IF(NOT(ISBLANK(A72)),VLOOKUP(A72,Identification!$B$25:$G$28,2,FALSE),"")</f>
        <v/>
      </c>
      <c r="C72" s="114" t="s">
        <v>1263</v>
      </c>
      <c r="D72" s="26"/>
      <c r="E72" s="168" t="e">
        <f>D72/'Total budget'!$C$3</f>
        <v>#DIV/0!</v>
      </c>
      <c r="F72" s="27"/>
      <c r="G72" s="28"/>
      <c r="H72" s="121"/>
      <c r="I72" s="10"/>
      <c r="J72" s="10"/>
      <c r="K72" s="10"/>
      <c r="L72" s="10"/>
      <c r="M72" s="10"/>
      <c r="N72" s="10"/>
      <c r="O72" s="10"/>
      <c r="P72" s="10"/>
      <c r="Q72" s="10"/>
      <c r="R72" s="10"/>
      <c r="S72" s="10"/>
      <c r="T72" s="10"/>
      <c r="U72" s="10"/>
      <c r="V72" s="10"/>
      <c r="W72" s="10"/>
      <c r="X72" s="10"/>
      <c r="Y72" s="10"/>
      <c r="Z72" s="10"/>
    </row>
  </sheetData>
  <sheetProtection password="C7F6" sheet="1" objects="1" scenarios="1" selectLockedCells="1"/>
  <mergeCells count="1">
    <mergeCell ref="A1:F1"/>
  </mergeCells>
  <pageMargins left="0.70866141732283472" right="0.70866141732283472" top="0.74803149606299213" bottom="0.74803149606299213" header="0.31496062992125984" footer="0.31496062992125984"/>
  <pageSetup paperSize="9" scale="70" orientation="landscape" r:id="rId1"/>
  <headerFooter>
    <oddHeader>&amp;L&amp;G&amp;C&amp;"-,Félkövér"Name of the Institution:
Contract number:&amp;R&amp;G</oddHeader>
    <oddFooter>&amp;C&amp;"-,Félkövér"Signature, stamp:
Date, place: &amp;D, &amp;R&amp;P/&amp;N</oddFooter>
  </headerFooter>
  <colBreaks count="1" manualBreakCount="1">
    <brk id="8" max="1048575" man="1"/>
  </colBreaks>
  <legacyDrawingHF r:id="rId2"/>
  <extLst>
    <ext xmlns:x14="http://schemas.microsoft.com/office/spreadsheetml/2009/9/main" uri="{78C0D931-6437-407d-A8EE-F0AAD7539E65}">
      <x14:conditionalFormattings>
        <x14:conditionalFormatting xmlns:xm="http://schemas.microsoft.com/office/excel/2006/main">
          <x14:cfRule type="expression" priority="1" id="{32ABA339-A1B3-4AA9-B972-8DEE7F8C98E9}">
            <xm:f>AND($F3&gt;0,OR($F3&lt;Identification!$D$14,$F3&gt;Identification!$D$15))</xm:f>
            <x14:dxf>
              <fill>
                <patternFill>
                  <bgColor rgb="FFFF0000"/>
                </patternFill>
              </fill>
            </x14:dxf>
          </x14:cfRule>
          <xm:sqref>F3:F72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Identification!$B$25:$B$28</xm:f>
          </x14:formula1>
          <xm:sqref>A3:A72</xm:sqref>
        </x14:dataValidation>
        <x14:dataValidation type="date" errorStyle="warning" allowBlank="1" showInputMessage="1" showErrorMessage="1" errorTitle="DateError" error="The date entered is outside of the eligible project period entered in the 'Identification' worksheet - do you wish to continue?">
          <x14:formula1>
            <xm:f>Identification!$D$14</xm:f>
          </x14:formula1>
          <x14:formula2>
            <xm:f>Identification!$D$15</xm:f>
          </x14:formula2>
          <xm:sqref>F3:F72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theme="9" tint="-0.499984740745262"/>
  </sheetPr>
  <dimension ref="A1:R366"/>
  <sheetViews>
    <sheetView zoomScaleNormal="100" zoomScalePageLayoutView="55" workbookViewId="0">
      <pane xSplit="3" ySplit="6" topLeftCell="G7" activePane="bottomRight" state="frozen"/>
      <selection pane="topRight" activeCell="D1" sqref="D1"/>
      <selection pane="bottomLeft" activeCell="A7" sqref="A7"/>
      <selection pane="bottomRight" activeCell="A7" sqref="A7"/>
    </sheetView>
  </sheetViews>
  <sheetFormatPr defaultColWidth="8.85546875" defaultRowHeight="12.75" x14ac:dyDescent="0.2"/>
  <cols>
    <col min="1" max="1" width="11.5703125" style="10" customWidth="1"/>
    <col min="2" max="2" width="12.140625" style="10" customWidth="1"/>
    <col min="3" max="3" width="15.7109375" style="10" customWidth="1"/>
    <col min="4" max="4" width="27.42578125" style="10" customWidth="1"/>
    <col min="5" max="5" width="25.7109375" style="10" customWidth="1"/>
    <col min="6" max="7" width="12.7109375" style="10" customWidth="1"/>
    <col min="8" max="9" width="26.7109375" style="10" customWidth="1"/>
    <col min="10" max="10" width="16.28515625" style="10" customWidth="1"/>
    <col min="11" max="12" width="25.7109375" style="10" customWidth="1"/>
    <col min="13" max="14" width="15.7109375" style="10" customWidth="1"/>
    <col min="15" max="15" width="20.28515625" style="10" customWidth="1"/>
    <col min="16" max="17" width="8.85546875" style="10"/>
    <col min="18" max="18" width="0" style="10" hidden="1" customWidth="1"/>
    <col min="19" max="16384" width="8.85546875" style="10"/>
  </cols>
  <sheetData>
    <row r="1" spans="1:18" s="30" customFormat="1" ht="15.75" thickBot="1" x14ac:dyDescent="0.3">
      <c r="A1" s="299" t="s">
        <v>1267</v>
      </c>
      <c r="B1" s="300"/>
      <c r="C1" s="29" t="s">
        <v>18</v>
      </c>
      <c r="F1" s="31"/>
      <c r="G1" s="31"/>
      <c r="H1" s="31"/>
      <c r="I1" s="31"/>
      <c r="M1" s="29" t="s">
        <v>1586</v>
      </c>
      <c r="N1" s="29" t="s">
        <v>1587</v>
      </c>
    </row>
    <row r="2" spans="1:18" s="30" customFormat="1" ht="15.75" thickBot="1" x14ac:dyDescent="0.3">
      <c r="A2" s="299" t="s">
        <v>367</v>
      </c>
      <c r="B2" s="300"/>
      <c r="C2" s="33">
        <f>SUM(J7:J366)</f>
        <v>0</v>
      </c>
      <c r="F2" s="31"/>
      <c r="G2" s="31"/>
      <c r="H2" s="31"/>
      <c r="I2" s="31"/>
      <c r="K2" s="32">
        <f>Identification!$D$14</f>
        <v>0</v>
      </c>
      <c r="L2" s="32">
        <f>Identification!$D$15</f>
        <v>0</v>
      </c>
      <c r="M2" s="33">
        <f>SUM(M7:M366,N7:N366)</f>
        <v>0</v>
      </c>
      <c r="N2" s="33">
        <f>SUM(O7:O366)</f>
        <v>0</v>
      </c>
    </row>
    <row r="3" spans="1:18" s="11" customFormat="1" ht="9" thickBot="1" x14ac:dyDescent="0.2"/>
    <row r="4" spans="1:18" ht="19.899999999999999" customHeight="1" thickBot="1" x14ac:dyDescent="0.25">
      <c r="A4" s="301" t="s">
        <v>1710</v>
      </c>
      <c r="B4" s="302"/>
      <c r="C4" s="302"/>
      <c r="D4" s="302"/>
      <c r="E4" s="302"/>
      <c r="F4" s="302"/>
      <c r="G4" s="302"/>
      <c r="H4" s="302"/>
      <c r="I4" s="302"/>
      <c r="J4" s="303"/>
    </row>
    <row r="5" spans="1:18" s="11" customFormat="1" ht="9" thickBot="1" x14ac:dyDescent="0.2"/>
    <row r="6" spans="1:18" ht="46.5" customHeight="1" thickBot="1" x14ac:dyDescent="0.25">
      <c r="A6" s="52" t="s">
        <v>14</v>
      </c>
      <c r="B6" s="52" t="s">
        <v>390</v>
      </c>
      <c r="C6" s="52" t="s">
        <v>1579</v>
      </c>
      <c r="D6" s="52" t="s">
        <v>1588</v>
      </c>
      <c r="E6" s="52" t="s">
        <v>15</v>
      </c>
      <c r="F6" s="52" t="s">
        <v>1630</v>
      </c>
      <c r="G6" s="52" t="s">
        <v>1631</v>
      </c>
      <c r="H6" s="52" t="s">
        <v>1662</v>
      </c>
      <c r="I6" s="52" t="s">
        <v>1663</v>
      </c>
      <c r="J6" s="52" t="s">
        <v>1581</v>
      </c>
      <c r="K6" s="9" t="s">
        <v>1562</v>
      </c>
      <c r="L6" s="9" t="s">
        <v>13</v>
      </c>
      <c r="M6" s="9" t="s">
        <v>1574</v>
      </c>
      <c r="N6" s="9" t="s">
        <v>1575</v>
      </c>
      <c r="O6" s="9" t="s">
        <v>1582</v>
      </c>
      <c r="R6" s="173" t="s">
        <v>1641</v>
      </c>
    </row>
    <row r="7" spans="1:18" s="8" customFormat="1" ht="15" x14ac:dyDescent="0.25">
      <c r="A7" s="35"/>
      <c r="B7" s="154" t="str">
        <f>IF(NOT(ISBLANK(A7)),VLOOKUP(A7,Identification!$B$24:$H$28,7,FALSE),"")</f>
        <v/>
      </c>
      <c r="C7" s="101" t="s">
        <v>411</v>
      </c>
      <c r="D7" s="102"/>
      <c r="E7" s="102"/>
      <c r="F7" s="155"/>
      <c r="G7" s="155"/>
      <c r="H7" s="103"/>
      <c r="I7" s="103"/>
      <c r="J7" s="156">
        <f>H7*I7</f>
        <v>0</v>
      </c>
      <c r="K7" s="103"/>
      <c r="L7" s="156"/>
      <c r="M7" s="143">
        <v>0</v>
      </c>
      <c r="N7" s="145">
        <f>IF(OR(AND($G7&gt;0,OR($G7&lt;Identification!$D$14,$G7&gt;Identification!$D$15)),AND($F7&gt;0,OR($F7&lt;Identification!$D$14,$F7&gt;Identification!$D$15))),J7,0)</f>
        <v>0</v>
      </c>
      <c r="O7" s="157">
        <f>J7-M7-N7</f>
        <v>0</v>
      </c>
      <c r="R7" s="172">
        <f>SUM(M7:N7)</f>
        <v>0</v>
      </c>
    </row>
    <row r="8" spans="1:18" s="8" customFormat="1" ht="15" x14ac:dyDescent="0.25">
      <c r="A8" s="35"/>
      <c r="B8" s="154" t="str">
        <f>IF(NOT(ISBLANK(A8)),VLOOKUP(A8,Identification!$B$24:$H$28,7,FALSE),"")</f>
        <v/>
      </c>
      <c r="C8" s="36" t="s">
        <v>412</v>
      </c>
      <c r="D8" s="37"/>
      <c r="E8" s="37"/>
      <c r="F8" s="158"/>
      <c r="G8" s="158"/>
      <c r="H8" s="38"/>
      <c r="I8" s="38"/>
      <c r="J8" s="156">
        <f t="shared" ref="J8:J71" si="0">H8*I8</f>
        <v>0</v>
      </c>
      <c r="K8" s="38"/>
      <c r="L8" s="156"/>
      <c r="M8" s="145">
        <v>0</v>
      </c>
      <c r="N8" s="145">
        <f>IF(OR(AND($G8&gt;0,OR($G8&lt;Identification!$D$14,$G8&gt;Identification!$D$15)),AND($F8&gt;0,OR($F8&lt;Identification!$D$14,$F8&gt;Identification!$D$15))),J8,0)</f>
        <v>0</v>
      </c>
      <c r="O8" s="157">
        <f t="shared" ref="O8:O71" si="1">J8-M8-N8</f>
        <v>0</v>
      </c>
      <c r="R8" s="172">
        <f t="shared" ref="R8:R71" si="2">SUM(M8:N8)</f>
        <v>0</v>
      </c>
    </row>
    <row r="9" spans="1:18" s="8" customFormat="1" ht="15" x14ac:dyDescent="0.25">
      <c r="A9" s="35"/>
      <c r="B9" s="154" t="str">
        <f>IF(NOT(ISBLANK(A9)),VLOOKUP(A9,Identification!$B$24:$H$28,7,FALSE),"")</f>
        <v/>
      </c>
      <c r="C9" s="101" t="s">
        <v>413</v>
      </c>
      <c r="D9" s="37"/>
      <c r="E9" s="37"/>
      <c r="F9" s="158"/>
      <c r="G9" s="158"/>
      <c r="H9" s="38"/>
      <c r="I9" s="38"/>
      <c r="J9" s="156">
        <f t="shared" si="0"/>
        <v>0</v>
      </c>
      <c r="K9" s="38"/>
      <c r="L9" s="156"/>
      <c r="M9" s="145">
        <v>0</v>
      </c>
      <c r="N9" s="145">
        <f>IF(OR(AND($G9&gt;0,OR($G9&lt;Identification!$D$14,$G9&gt;Identification!$D$15)),AND($F9&gt;0,OR($F9&lt;Identification!$D$14,$F9&gt;Identification!$D$15))),J9,0)</f>
        <v>0</v>
      </c>
      <c r="O9" s="157">
        <f t="shared" si="1"/>
        <v>0</v>
      </c>
      <c r="R9" s="172">
        <f t="shared" si="2"/>
        <v>0</v>
      </c>
    </row>
    <row r="10" spans="1:18" s="8" customFormat="1" ht="15" x14ac:dyDescent="0.25">
      <c r="A10" s="35"/>
      <c r="B10" s="154" t="str">
        <f>IF(NOT(ISBLANK(A10)),VLOOKUP(A10,Identification!$B$24:$H$28,7,FALSE),"")</f>
        <v/>
      </c>
      <c r="C10" s="36" t="s">
        <v>414</v>
      </c>
      <c r="D10" s="37"/>
      <c r="E10" s="37"/>
      <c r="F10" s="158"/>
      <c r="G10" s="158"/>
      <c r="H10" s="38"/>
      <c r="I10" s="38"/>
      <c r="J10" s="156">
        <f t="shared" si="0"/>
        <v>0</v>
      </c>
      <c r="K10" s="38"/>
      <c r="L10" s="156"/>
      <c r="M10" s="145">
        <v>0</v>
      </c>
      <c r="N10" s="145">
        <f>IF(OR(AND($G10&gt;0,OR($G10&lt;Identification!$D$14,$G10&gt;Identification!$D$15)),AND($F10&gt;0,OR($F10&lt;Identification!$D$14,$F10&gt;Identification!$D$15))),J10,0)</f>
        <v>0</v>
      </c>
      <c r="O10" s="157">
        <f t="shared" si="1"/>
        <v>0</v>
      </c>
      <c r="R10" s="172">
        <f t="shared" si="2"/>
        <v>0</v>
      </c>
    </row>
    <row r="11" spans="1:18" s="8" customFormat="1" ht="15" x14ac:dyDescent="0.25">
      <c r="A11" s="35"/>
      <c r="B11" s="154" t="str">
        <f>IF(NOT(ISBLANK(A11)),VLOOKUP(A11,Identification!$B$24:$H$28,7,FALSE),"")</f>
        <v/>
      </c>
      <c r="C11" s="101" t="s">
        <v>415</v>
      </c>
      <c r="D11" s="37"/>
      <c r="E11" s="37"/>
      <c r="F11" s="158"/>
      <c r="G11" s="158"/>
      <c r="H11" s="38"/>
      <c r="I11" s="38"/>
      <c r="J11" s="156">
        <f t="shared" si="0"/>
        <v>0</v>
      </c>
      <c r="K11" s="38"/>
      <c r="L11" s="156"/>
      <c r="M11" s="145">
        <v>0</v>
      </c>
      <c r="N11" s="145">
        <f>IF(OR(AND($G11&gt;0,OR($G11&lt;Identification!$D$14,$G11&gt;Identification!$D$15)),AND($F11&gt;0,OR($F11&lt;Identification!$D$14,$F11&gt;Identification!$D$15))),J11,0)</f>
        <v>0</v>
      </c>
      <c r="O11" s="157">
        <f t="shared" si="1"/>
        <v>0</v>
      </c>
      <c r="R11" s="172">
        <f t="shared" si="2"/>
        <v>0</v>
      </c>
    </row>
    <row r="12" spans="1:18" s="8" customFormat="1" ht="15" x14ac:dyDescent="0.25">
      <c r="A12" s="35"/>
      <c r="B12" s="154" t="str">
        <f>IF(NOT(ISBLANK(A12)),VLOOKUP(A12,Identification!$B$24:$H$28,7,FALSE),"")</f>
        <v/>
      </c>
      <c r="C12" s="36" t="s">
        <v>416</v>
      </c>
      <c r="D12" s="37"/>
      <c r="E12" s="37"/>
      <c r="F12" s="158"/>
      <c r="G12" s="158"/>
      <c r="H12" s="38"/>
      <c r="I12" s="38"/>
      <c r="J12" s="156">
        <f t="shared" si="0"/>
        <v>0</v>
      </c>
      <c r="K12" s="38"/>
      <c r="L12" s="156"/>
      <c r="M12" s="145">
        <v>0</v>
      </c>
      <c r="N12" s="145">
        <f>IF(OR(AND($G12&gt;0,OR($G12&lt;Identification!$D$14,$G12&gt;Identification!$D$15)),AND($F12&gt;0,OR($F12&lt;Identification!$D$14,$F12&gt;Identification!$D$15))),J12,0)</f>
        <v>0</v>
      </c>
      <c r="O12" s="157">
        <f t="shared" si="1"/>
        <v>0</v>
      </c>
      <c r="R12" s="172">
        <f t="shared" si="2"/>
        <v>0</v>
      </c>
    </row>
    <row r="13" spans="1:18" s="8" customFormat="1" ht="15" x14ac:dyDescent="0.25">
      <c r="A13" s="35"/>
      <c r="B13" s="154" t="str">
        <f>IF(NOT(ISBLANK(A13)),VLOOKUP(A13,Identification!$B$24:$H$28,7,FALSE),"")</f>
        <v/>
      </c>
      <c r="C13" s="101" t="s">
        <v>417</v>
      </c>
      <c r="D13" s="37"/>
      <c r="E13" s="37"/>
      <c r="F13" s="158"/>
      <c r="G13" s="158"/>
      <c r="H13" s="38"/>
      <c r="I13" s="38"/>
      <c r="J13" s="156">
        <f t="shared" si="0"/>
        <v>0</v>
      </c>
      <c r="K13" s="38"/>
      <c r="L13" s="156"/>
      <c r="M13" s="145">
        <v>0</v>
      </c>
      <c r="N13" s="145">
        <f>IF(OR(AND($G13&gt;0,OR($G13&lt;Identification!$D$14,$G13&gt;Identification!$D$15)),AND($F13&gt;0,OR($F13&lt;Identification!$D$14,$F13&gt;Identification!$D$15))),J13,0)</f>
        <v>0</v>
      </c>
      <c r="O13" s="157">
        <f t="shared" si="1"/>
        <v>0</v>
      </c>
      <c r="R13" s="172">
        <f t="shared" si="2"/>
        <v>0</v>
      </c>
    </row>
    <row r="14" spans="1:18" s="8" customFormat="1" ht="15" x14ac:dyDescent="0.25">
      <c r="A14" s="35"/>
      <c r="B14" s="154" t="str">
        <f>IF(NOT(ISBLANK(A14)),VLOOKUP(A14,Identification!$B$24:$H$28,7,FALSE),"")</f>
        <v/>
      </c>
      <c r="C14" s="36" t="s">
        <v>418</v>
      </c>
      <c r="D14" s="37"/>
      <c r="E14" s="37"/>
      <c r="F14" s="158"/>
      <c r="G14" s="158"/>
      <c r="H14" s="38"/>
      <c r="I14" s="38"/>
      <c r="J14" s="156">
        <f t="shared" si="0"/>
        <v>0</v>
      </c>
      <c r="K14" s="38"/>
      <c r="L14" s="156"/>
      <c r="M14" s="145">
        <v>0</v>
      </c>
      <c r="N14" s="145">
        <f>IF(OR(AND($G14&gt;0,OR($G14&lt;Identification!$D$14,$G14&gt;Identification!$D$15)),AND($F14&gt;0,OR($F14&lt;Identification!$D$14,$F14&gt;Identification!$D$15))),J14,0)</f>
        <v>0</v>
      </c>
      <c r="O14" s="157">
        <f t="shared" si="1"/>
        <v>0</v>
      </c>
      <c r="R14" s="172">
        <f t="shared" si="2"/>
        <v>0</v>
      </c>
    </row>
    <row r="15" spans="1:18" s="8" customFormat="1" ht="15" x14ac:dyDescent="0.25">
      <c r="A15" s="35"/>
      <c r="B15" s="154" t="str">
        <f>IF(NOT(ISBLANK(A15)),VLOOKUP(A15,Identification!$B$24:$H$28,7,FALSE),"")</f>
        <v/>
      </c>
      <c r="C15" s="101" t="s">
        <v>419</v>
      </c>
      <c r="D15" s="37"/>
      <c r="E15" s="37"/>
      <c r="F15" s="158"/>
      <c r="G15" s="158"/>
      <c r="H15" s="38"/>
      <c r="I15" s="38"/>
      <c r="J15" s="156">
        <f t="shared" si="0"/>
        <v>0</v>
      </c>
      <c r="K15" s="38"/>
      <c r="L15" s="156"/>
      <c r="M15" s="145">
        <v>0</v>
      </c>
      <c r="N15" s="145">
        <f>IF(OR(AND($G15&gt;0,OR($G15&lt;Identification!$D$14,$G15&gt;Identification!$D$15)),AND($F15&gt;0,OR($F15&lt;Identification!$D$14,$F15&gt;Identification!$D$15))),J15,0)</f>
        <v>0</v>
      </c>
      <c r="O15" s="157">
        <f t="shared" si="1"/>
        <v>0</v>
      </c>
      <c r="R15" s="172">
        <f t="shared" si="2"/>
        <v>0</v>
      </c>
    </row>
    <row r="16" spans="1:18" s="8" customFormat="1" ht="15" x14ac:dyDescent="0.25">
      <c r="A16" s="35"/>
      <c r="B16" s="154" t="str">
        <f>IF(NOT(ISBLANK(A16)),VLOOKUP(A16,Identification!$B$24:$H$28,7,FALSE),"")</f>
        <v/>
      </c>
      <c r="C16" s="36" t="s">
        <v>420</v>
      </c>
      <c r="D16" s="37"/>
      <c r="E16" s="37"/>
      <c r="F16" s="158"/>
      <c r="G16" s="158"/>
      <c r="H16" s="38"/>
      <c r="I16" s="38"/>
      <c r="J16" s="156">
        <f t="shared" si="0"/>
        <v>0</v>
      </c>
      <c r="K16" s="38"/>
      <c r="L16" s="156"/>
      <c r="M16" s="145">
        <v>0</v>
      </c>
      <c r="N16" s="145">
        <f>IF(OR(AND($G16&gt;0,OR($G16&lt;Identification!$D$14,$G16&gt;Identification!$D$15)),AND($F16&gt;0,OR($F16&lt;Identification!$D$14,$F16&gt;Identification!$D$15))),J16,0)</f>
        <v>0</v>
      </c>
      <c r="O16" s="157">
        <f t="shared" si="1"/>
        <v>0</v>
      </c>
      <c r="R16" s="172">
        <f t="shared" si="2"/>
        <v>0</v>
      </c>
    </row>
    <row r="17" spans="1:18" s="8" customFormat="1" ht="15" x14ac:dyDescent="0.25">
      <c r="A17" s="35"/>
      <c r="B17" s="154" t="str">
        <f>IF(NOT(ISBLANK(A17)),VLOOKUP(A17,Identification!$B$24:$H$28,7,FALSE),"")</f>
        <v/>
      </c>
      <c r="C17" s="101" t="s">
        <v>421</v>
      </c>
      <c r="D17" s="37"/>
      <c r="E17" s="37"/>
      <c r="F17" s="158"/>
      <c r="G17" s="158"/>
      <c r="H17" s="38"/>
      <c r="I17" s="38"/>
      <c r="J17" s="156">
        <f t="shared" si="0"/>
        <v>0</v>
      </c>
      <c r="K17" s="38"/>
      <c r="L17" s="156"/>
      <c r="M17" s="145">
        <v>0</v>
      </c>
      <c r="N17" s="145">
        <f>IF(OR(AND($G17&gt;0,OR($G17&lt;Identification!$D$14,$G17&gt;Identification!$D$15)),AND($F17&gt;0,OR($F17&lt;Identification!$D$14,$F17&gt;Identification!$D$15))),J17,0)</f>
        <v>0</v>
      </c>
      <c r="O17" s="157">
        <f t="shared" si="1"/>
        <v>0</v>
      </c>
      <c r="R17" s="172">
        <f t="shared" si="2"/>
        <v>0</v>
      </c>
    </row>
    <row r="18" spans="1:18" s="8" customFormat="1" ht="15" x14ac:dyDescent="0.25">
      <c r="A18" s="35"/>
      <c r="B18" s="154" t="str">
        <f>IF(NOT(ISBLANK(A18)),VLOOKUP(A18,Identification!$B$24:$H$28,7,FALSE),"")</f>
        <v/>
      </c>
      <c r="C18" s="36" t="s">
        <v>422</v>
      </c>
      <c r="D18" s="37"/>
      <c r="E18" s="37"/>
      <c r="F18" s="158"/>
      <c r="G18" s="158"/>
      <c r="H18" s="38"/>
      <c r="I18" s="38"/>
      <c r="J18" s="156">
        <f t="shared" si="0"/>
        <v>0</v>
      </c>
      <c r="K18" s="38"/>
      <c r="L18" s="156"/>
      <c r="M18" s="145">
        <v>0</v>
      </c>
      <c r="N18" s="145">
        <f>IF(OR(AND($G18&gt;0,OR($G18&lt;Identification!$D$14,$G18&gt;Identification!$D$15)),AND($F18&gt;0,OR($F18&lt;Identification!$D$14,$F18&gt;Identification!$D$15))),J18,0)</f>
        <v>0</v>
      </c>
      <c r="O18" s="157">
        <f t="shared" si="1"/>
        <v>0</v>
      </c>
      <c r="R18" s="172">
        <f t="shared" si="2"/>
        <v>0</v>
      </c>
    </row>
    <row r="19" spans="1:18" s="8" customFormat="1" ht="15" x14ac:dyDescent="0.25">
      <c r="A19" s="35"/>
      <c r="B19" s="154" t="str">
        <f>IF(NOT(ISBLANK(A19)),VLOOKUP(A19,Identification!$B$24:$H$28,7,FALSE),"")</f>
        <v/>
      </c>
      <c r="C19" s="101" t="s">
        <v>423</v>
      </c>
      <c r="D19" s="37"/>
      <c r="E19" s="37"/>
      <c r="F19" s="158"/>
      <c r="G19" s="158"/>
      <c r="H19" s="38"/>
      <c r="I19" s="38"/>
      <c r="J19" s="156">
        <f t="shared" si="0"/>
        <v>0</v>
      </c>
      <c r="K19" s="38"/>
      <c r="L19" s="156"/>
      <c r="M19" s="145">
        <v>0</v>
      </c>
      <c r="N19" s="145">
        <f>IF(OR(AND($G19&gt;0,OR($G19&lt;Identification!$D$14,$G19&gt;Identification!$D$15)),AND($F19&gt;0,OR($F19&lt;Identification!$D$14,$F19&gt;Identification!$D$15))),J19,0)</f>
        <v>0</v>
      </c>
      <c r="O19" s="157">
        <f t="shared" si="1"/>
        <v>0</v>
      </c>
      <c r="R19" s="172">
        <f t="shared" si="2"/>
        <v>0</v>
      </c>
    </row>
    <row r="20" spans="1:18" s="8" customFormat="1" ht="15" x14ac:dyDescent="0.25">
      <c r="A20" s="35"/>
      <c r="B20" s="154" t="str">
        <f>IF(NOT(ISBLANK(A20)),VLOOKUP(A20,Identification!$B$24:$H$28,7,FALSE),"")</f>
        <v/>
      </c>
      <c r="C20" s="36" t="s">
        <v>424</v>
      </c>
      <c r="D20" s="37"/>
      <c r="E20" s="37"/>
      <c r="F20" s="158"/>
      <c r="G20" s="158"/>
      <c r="H20" s="38"/>
      <c r="I20" s="38"/>
      <c r="J20" s="156">
        <f t="shared" si="0"/>
        <v>0</v>
      </c>
      <c r="K20" s="38"/>
      <c r="L20" s="156"/>
      <c r="M20" s="145">
        <v>0</v>
      </c>
      <c r="N20" s="145">
        <f>IF(OR(AND($G20&gt;0,OR($G20&lt;Identification!$D$14,$G20&gt;Identification!$D$15)),AND($F20&gt;0,OR($F20&lt;Identification!$D$14,$F20&gt;Identification!$D$15))),J20,0)</f>
        <v>0</v>
      </c>
      <c r="O20" s="157">
        <f t="shared" si="1"/>
        <v>0</v>
      </c>
      <c r="R20" s="172">
        <f t="shared" si="2"/>
        <v>0</v>
      </c>
    </row>
    <row r="21" spans="1:18" s="8" customFormat="1" ht="15" x14ac:dyDescent="0.25">
      <c r="A21" s="35"/>
      <c r="B21" s="154" t="str">
        <f>IF(NOT(ISBLANK(A21)),VLOOKUP(A21,Identification!$B$24:$H$28,7,FALSE),"")</f>
        <v/>
      </c>
      <c r="C21" s="101" t="s">
        <v>425</v>
      </c>
      <c r="D21" s="37"/>
      <c r="E21" s="37"/>
      <c r="F21" s="158"/>
      <c r="G21" s="158"/>
      <c r="H21" s="38"/>
      <c r="I21" s="38"/>
      <c r="J21" s="156">
        <f t="shared" si="0"/>
        <v>0</v>
      </c>
      <c r="K21" s="38"/>
      <c r="L21" s="156"/>
      <c r="M21" s="145">
        <v>0</v>
      </c>
      <c r="N21" s="145">
        <f>IF(OR(AND($G21&gt;0,OR($G21&lt;Identification!$D$14,$G21&gt;Identification!$D$15)),AND($F21&gt;0,OR($F21&lt;Identification!$D$14,$F21&gt;Identification!$D$15))),J21,0)</f>
        <v>0</v>
      </c>
      <c r="O21" s="157">
        <f t="shared" si="1"/>
        <v>0</v>
      </c>
      <c r="R21" s="172">
        <f t="shared" si="2"/>
        <v>0</v>
      </c>
    </row>
    <row r="22" spans="1:18" s="8" customFormat="1" ht="15" x14ac:dyDescent="0.25">
      <c r="A22" s="35"/>
      <c r="B22" s="154" t="str">
        <f>IF(NOT(ISBLANK(A22)),VLOOKUP(A22,Identification!$B$24:$H$28,7,FALSE),"")</f>
        <v/>
      </c>
      <c r="C22" s="36" t="s">
        <v>426</v>
      </c>
      <c r="D22" s="37"/>
      <c r="E22" s="37"/>
      <c r="F22" s="158"/>
      <c r="G22" s="158"/>
      <c r="H22" s="38"/>
      <c r="I22" s="38"/>
      <c r="J22" s="156">
        <f t="shared" si="0"/>
        <v>0</v>
      </c>
      <c r="K22" s="38"/>
      <c r="L22" s="156"/>
      <c r="M22" s="145">
        <v>0</v>
      </c>
      <c r="N22" s="145">
        <f>IF(OR(AND($G22&gt;0,OR($G22&lt;Identification!$D$14,$G22&gt;Identification!$D$15)),AND($F22&gt;0,OR($F22&lt;Identification!$D$14,$F22&gt;Identification!$D$15))),J22,0)</f>
        <v>0</v>
      </c>
      <c r="O22" s="157">
        <f t="shared" si="1"/>
        <v>0</v>
      </c>
      <c r="R22" s="172">
        <f t="shared" si="2"/>
        <v>0</v>
      </c>
    </row>
    <row r="23" spans="1:18" s="8" customFormat="1" ht="15" x14ac:dyDescent="0.25">
      <c r="A23" s="35"/>
      <c r="B23" s="154" t="str">
        <f>IF(NOT(ISBLANK(A23)),VLOOKUP(A23,Identification!$B$24:$H$28,7,FALSE),"")</f>
        <v/>
      </c>
      <c r="C23" s="101" t="s">
        <v>427</v>
      </c>
      <c r="D23" s="37"/>
      <c r="E23" s="37"/>
      <c r="F23" s="158"/>
      <c r="G23" s="158"/>
      <c r="H23" s="38"/>
      <c r="I23" s="38"/>
      <c r="J23" s="156">
        <f t="shared" si="0"/>
        <v>0</v>
      </c>
      <c r="K23" s="38"/>
      <c r="L23" s="156"/>
      <c r="M23" s="145">
        <v>0</v>
      </c>
      <c r="N23" s="145">
        <f>IF(OR(AND($G23&gt;0,OR($G23&lt;Identification!$D$14,$G23&gt;Identification!$D$15)),AND($F23&gt;0,OR($F23&lt;Identification!$D$14,$F23&gt;Identification!$D$15))),J23,0)</f>
        <v>0</v>
      </c>
      <c r="O23" s="157">
        <f t="shared" si="1"/>
        <v>0</v>
      </c>
      <c r="R23" s="172">
        <f t="shared" si="2"/>
        <v>0</v>
      </c>
    </row>
    <row r="24" spans="1:18" s="8" customFormat="1" ht="15" x14ac:dyDescent="0.25">
      <c r="A24" s="35"/>
      <c r="B24" s="154" t="str">
        <f>IF(NOT(ISBLANK(A24)),VLOOKUP(A24,Identification!$B$24:$H$28,7,FALSE),"")</f>
        <v/>
      </c>
      <c r="C24" s="36" t="s">
        <v>428</v>
      </c>
      <c r="D24" s="37"/>
      <c r="E24" s="37"/>
      <c r="F24" s="158"/>
      <c r="G24" s="158"/>
      <c r="H24" s="38"/>
      <c r="I24" s="38"/>
      <c r="J24" s="156">
        <f t="shared" si="0"/>
        <v>0</v>
      </c>
      <c r="K24" s="38"/>
      <c r="L24" s="156"/>
      <c r="M24" s="145">
        <v>0</v>
      </c>
      <c r="N24" s="145">
        <f>IF(OR(AND($G24&gt;0,OR($G24&lt;Identification!$D$14,$G24&gt;Identification!$D$15)),AND($F24&gt;0,OR($F24&lt;Identification!$D$14,$F24&gt;Identification!$D$15))),J24,0)</f>
        <v>0</v>
      </c>
      <c r="O24" s="157">
        <f t="shared" si="1"/>
        <v>0</v>
      </c>
      <c r="R24" s="172">
        <f t="shared" si="2"/>
        <v>0</v>
      </c>
    </row>
    <row r="25" spans="1:18" s="8" customFormat="1" ht="15" x14ac:dyDescent="0.25">
      <c r="A25" s="35"/>
      <c r="B25" s="154" t="str">
        <f>IF(NOT(ISBLANK(A25)),VLOOKUP(A25,Identification!$B$24:$H$28,7,FALSE),"")</f>
        <v/>
      </c>
      <c r="C25" s="101" t="s">
        <v>429</v>
      </c>
      <c r="D25" s="37"/>
      <c r="E25" s="37"/>
      <c r="F25" s="158"/>
      <c r="G25" s="158"/>
      <c r="H25" s="38"/>
      <c r="I25" s="38"/>
      <c r="J25" s="156">
        <f t="shared" si="0"/>
        <v>0</v>
      </c>
      <c r="K25" s="38"/>
      <c r="L25" s="156"/>
      <c r="M25" s="145">
        <v>0</v>
      </c>
      <c r="N25" s="145">
        <f>IF(OR(AND($G25&gt;0,OR($G25&lt;Identification!$D$14,$G25&gt;Identification!$D$15)),AND($F25&gt;0,OR($F25&lt;Identification!$D$14,$F25&gt;Identification!$D$15))),J25,0)</f>
        <v>0</v>
      </c>
      <c r="O25" s="157">
        <f t="shared" si="1"/>
        <v>0</v>
      </c>
      <c r="R25" s="172">
        <f t="shared" si="2"/>
        <v>0</v>
      </c>
    </row>
    <row r="26" spans="1:18" s="8" customFormat="1" ht="15" x14ac:dyDescent="0.25">
      <c r="A26" s="35"/>
      <c r="B26" s="154" t="str">
        <f>IF(NOT(ISBLANK(A26)),VLOOKUP(A26,Identification!$B$24:$H$28,7,FALSE),"")</f>
        <v/>
      </c>
      <c r="C26" s="36" t="s">
        <v>430</v>
      </c>
      <c r="D26" s="37"/>
      <c r="E26" s="37"/>
      <c r="F26" s="158"/>
      <c r="G26" s="158"/>
      <c r="H26" s="38"/>
      <c r="I26" s="38"/>
      <c r="J26" s="156">
        <f t="shared" si="0"/>
        <v>0</v>
      </c>
      <c r="K26" s="38"/>
      <c r="L26" s="156"/>
      <c r="M26" s="145">
        <v>0</v>
      </c>
      <c r="N26" s="145">
        <f>IF(OR(AND($G26&gt;0,OR($G26&lt;Identification!$D$14,$G26&gt;Identification!$D$15)),AND($F26&gt;0,OR($F26&lt;Identification!$D$14,$F26&gt;Identification!$D$15))),J26,0)</f>
        <v>0</v>
      </c>
      <c r="O26" s="157">
        <f t="shared" si="1"/>
        <v>0</v>
      </c>
      <c r="R26" s="172">
        <f t="shared" si="2"/>
        <v>0</v>
      </c>
    </row>
    <row r="27" spans="1:18" s="8" customFormat="1" ht="15" x14ac:dyDescent="0.25">
      <c r="A27" s="35"/>
      <c r="B27" s="154" t="str">
        <f>IF(NOT(ISBLANK(A27)),VLOOKUP(A27,Identification!$B$24:$H$28,7,FALSE),"")</f>
        <v/>
      </c>
      <c r="C27" s="101" t="s">
        <v>431</v>
      </c>
      <c r="D27" s="37"/>
      <c r="E27" s="37"/>
      <c r="F27" s="158"/>
      <c r="G27" s="158"/>
      <c r="H27" s="38"/>
      <c r="I27" s="38"/>
      <c r="J27" s="156">
        <f t="shared" si="0"/>
        <v>0</v>
      </c>
      <c r="K27" s="38"/>
      <c r="L27" s="156"/>
      <c r="M27" s="145">
        <v>0</v>
      </c>
      <c r="N27" s="145">
        <f>IF(OR(AND($G27&gt;0,OR($G27&lt;Identification!$D$14,$G27&gt;Identification!$D$15)),AND($F27&gt;0,OR($F27&lt;Identification!$D$14,$F27&gt;Identification!$D$15))),J27,0)</f>
        <v>0</v>
      </c>
      <c r="O27" s="157">
        <f t="shared" si="1"/>
        <v>0</v>
      </c>
      <c r="R27" s="172">
        <f t="shared" si="2"/>
        <v>0</v>
      </c>
    </row>
    <row r="28" spans="1:18" s="8" customFormat="1" ht="15" x14ac:dyDescent="0.25">
      <c r="A28" s="35"/>
      <c r="B28" s="154" t="str">
        <f>IF(NOT(ISBLANK(A28)),VLOOKUP(A28,Identification!$B$24:$H$28,7,FALSE),"")</f>
        <v/>
      </c>
      <c r="C28" s="36" t="s">
        <v>432</v>
      </c>
      <c r="D28" s="37"/>
      <c r="E28" s="37"/>
      <c r="F28" s="158"/>
      <c r="G28" s="158"/>
      <c r="H28" s="38"/>
      <c r="I28" s="38"/>
      <c r="J28" s="156">
        <f t="shared" si="0"/>
        <v>0</v>
      </c>
      <c r="K28" s="38"/>
      <c r="L28" s="156"/>
      <c r="M28" s="145">
        <v>0</v>
      </c>
      <c r="N28" s="145">
        <f>IF(OR(AND($G28&gt;0,OR($G28&lt;Identification!$D$14,$G28&gt;Identification!$D$15)),AND($F28&gt;0,OR($F28&lt;Identification!$D$14,$F28&gt;Identification!$D$15))),J28,0)</f>
        <v>0</v>
      </c>
      <c r="O28" s="157">
        <f t="shared" si="1"/>
        <v>0</v>
      </c>
      <c r="R28" s="172">
        <f t="shared" si="2"/>
        <v>0</v>
      </c>
    </row>
    <row r="29" spans="1:18" s="8" customFormat="1" ht="15" x14ac:dyDescent="0.25">
      <c r="A29" s="35"/>
      <c r="B29" s="154" t="str">
        <f>IF(NOT(ISBLANK(A29)),VLOOKUP(A29,Identification!$B$24:$H$28,7,FALSE),"")</f>
        <v/>
      </c>
      <c r="C29" s="101" t="s">
        <v>433</v>
      </c>
      <c r="D29" s="37"/>
      <c r="E29" s="37"/>
      <c r="F29" s="158"/>
      <c r="G29" s="158"/>
      <c r="H29" s="38"/>
      <c r="I29" s="38"/>
      <c r="J29" s="156">
        <f t="shared" si="0"/>
        <v>0</v>
      </c>
      <c r="K29" s="38"/>
      <c r="L29" s="156"/>
      <c r="M29" s="145">
        <v>0</v>
      </c>
      <c r="N29" s="145">
        <f>IF(OR(AND($G29&gt;0,OR($G29&lt;Identification!$D$14,$G29&gt;Identification!$D$15)),AND($F29&gt;0,OR($F29&lt;Identification!$D$14,$F29&gt;Identification!$D$15))),J29,0)</f>
        <v>0</v>
      </c>
      <c r="O29" s="157">
        <f t="shared" si="1"/>
        <v>0</v>
      </c>
      <c r="R29" s="172">
        <f t="shared" si="2"/>
        <v>0</v>
      </c>
    </row>
    <row r="30" spans="1:18" s="8" customFormat="1" ht="15" x14ac:dyDescent="0.25">
      <c r="A30" s="35"/>
      <c r="B30" s="154" t="str">
        <f>IF(NOT(ISBLANK(A30)),VLOOKUP(A30,Identification!$B$24:$H$28,7,FALSE),"")</f>
        <v/>
      </c>
      <c r="C30" s="36" t="s">
        <v>434</v>
      </c>
      <c r="D30" s="37"/>
      <c r="E30" s="37"/>
      <c r="F30" s="158"/>
      <c r="G30" s="158"/>
      <c r="H30" s="38"/>
      <c r="I30" s="38"/>
      <c r="J30" s="156">
        <f t="shared" si="0"/>
        <v>0</v>
      </c>
      <c r="K30" s="38"/>
      <c r="L30" s="156"/>
      <c r="M30" s="145">
        <v>0</v>
      </c>
      <c r="N30" s="145">
        <f>IF(OR(AND($G30&gt;0,OR($G30&lt;Identification!$D$14,$G30&gt;Identification!$D$15)),AND($F30&gt;0,OR($F30&lt;Identification!$D$14,$F30&gt;Identification!$D$15))),J30,0)</f>
        <v>0</v>
      </c>
      <c r="O30" s="157">
        <f t="shared" si="1"/>
        <v>0</v>
      </c>
      <c r="R30" s="172">
        <f t="shared" si="2"/>
        <v>0</v>
      </c>
    </row>
    <row r="31" spans="1:18" s="8" customFormat="1" ht="15" x14ac:dyDescent="0.25">
      <c r="A31" s="35"/>
      <c r="B31" s="154" t="str">
        <f>IF(NOT(ISBLANK(A31)),VLOOKUP(A31,Identification!$B$24:$H$28,7,FALSE),"")</f>
        <v/>
      </c>
      <c r="C31" s="101" t="s">
        <v>435</v>
      </c>
      <c r="D31" s="37"/>
      <c r="E31" s="37"/>
      <c r="F31" s="158"/>
      <c r="G31" s="158"/>
      <c r="H31" s="38"/>
      <c r="I31" s="38"/>
      <c r="J31" s="156">
        <f t="shared" si="0"/>
        <v>0</v>
      </c>
      <c r="K31" s="38"/>
      <c r="L31" s="156"/>
      <c r="M31" s="145">
        <v>0</v>
      </c>
      <c r="N31" s="145">
        <f>IF(OR(AND($G31&gt;0,OR($G31&lt;Identification!$D$14,$G31&gt;Identification!$D$15)),AND($F31&gt;0,OR($F31&lt;Identification!$D$14,$F31&gt;Identification!$D$15))),J31,0)</f>
        <v>0</v>
      </c>
      <c r="O31" s="157">
        <f t="shared" si="1"/>
        <v>0</v>
      </c>
      <c r="R31" s="172">
        <f t="shared" si="2"/>
        <v>0</v>
      </c>
    </row>
    <row r="32" spans="1:18" s="8" customFormat="1" ht="15" x14ac:dyDescent="0.25">
      <c r="A32" s="35"/>
      <c r="B32" s="154" t="str">
        <f>IF(NOT(ISBLANK(A32)),VLOOKUP(A32,Identification!$B$24:$H$28,7,FALSE),"")</f>
        <v/>
      </c>
      <c r="C32" s="36" t="s">
        <v>436</v>
      </c>
      <c r="D32" s="37"/>
      <c r="E32" s="37"/>
      <c r="F32" s="158"/>
      <c r="G32" s="158"/>
      <c r="H32" s="38"/>
      <c r="I32" s="38"/>
      <c r="J32" s="156">
        <f t="shared" si="0"/>
        <v>0</v>
      </c>
      <c r="K32" s="38"/>
      <c r="L32" s="156"/>
      <c r="M32" s="145">
        <v>0</v>
      </c>
      <c r="N32" s="145">
        <f>IF(OR(AND($G32&gt;0,OR($G32&lt;Identification!$D$14,$G32&gt;Identification!$D$15)),AND($F32&gt;0,OR($F32&lt;Identification!$D$14,$F32&gt;Identification!$D$15))),J32,0)</f>
        <v>0</v>
      </c>
      <c r="O32" s="157">
        <f t="shared" si="1"/>
        <v>0</v>
      </c>
      <c r="R32" s="172">
        <f t="shared" si="2"/>
        <v>0</v>
      </c>
    </row>
    <row r="33" spans="1:18" s="8" customFormat="1" ht="15" x14ac:dyDescent="0.25">
      <c r="A33" s="35"/>
      <c r="B33" s="154" t="str">
        <f>IF(NOT(ISBLANK(A33)),VLOOKUP(A33,Identification!$B$24:$H$28,7,FALSE),"")</f>
        <v/>
      </c>
      <c r="C33" s="101" t="s">
        <v>437</v>
      </c>
      <c r="D33" s="37"/>
      <c r="E33" s="37"/>
      <c r="F33" s="158"/>
      <c r="G33" s="158"/>
      <c r="H33" s="38"/>
      <c r="I33" s="38"/>
      <c r="J33" s="156">
        <f t="shared" si="0"/>
        <v>0</v>
      </c>
      <c r="K33" s="38"/>
      <c r="L33" s="156"/>
      <c r="M33" s="145">
        <v>0</v>
      </c>
      <c r="N33" s="145">
        <f>IF(OR(AND($G33&gt;0,OR($G33&lt;Identification!$D$14,$G33&gt;Identification!$D$15)),AND($F33&gt;0,OR($F33&lt;Identification!$D$14,$F33&gt;Identification!$D$15))),J33,0)</f>
        <v>0</v>
      </c>
      <c r="O33" s="157">
        <f t="shared" si="1"/>
        <v>0</v>
      </c>
      <c r="R33" s="172">
        <f t="shared" si="2"/>
        <v>0</v>
      </c>
    </row>
    <row r="34" spans="1:18" s="8" customFormat="1" ht="15" x14ac:dyDescent="0.25">
      <c r="A34" s="35"/>
      <c r="B34" s="154" t="str">
        <f>IF(NOT(ISBLANK(A34)),VLOOKUP(A34,Identification!$B$24:$H$28,7,FALSE),"")</f>
        <v/>
      </c>
      <c r="C34" s="36" t="s">
        <v>438</v>
      </c>
      <c r="D34" s="37"/>
      <c r="E34" s="37"/>
      <c r="F34" s="158"/>
      <c r="G34" s="158"/>
      <c r="H34" s="38"/>
      <c r="I34" s="38"/>
      <c r="J34" s="156">
        <f t="shared" si="0"/>
        <v>0</v>
      </c>
      <c r="K34" s="38"/>
      <c r="L34" s="156"/>
      <c r="M34" s="145">
        <v>0</v>
      </c>
      <c r="N34" s="145">
        <f>IF(OR(AND($G34&gt;0,OR($G34&lt;Identification!$D$14,$G34&gt;Identification!$D$15)),AND($F34&gt;0,OR($F34&lt;Identification!$D$14,$F34&gt;Identification!$D$15))),J34,0)</f>
        <v>0</v>
      </c>
      <c r="O34" s="157">
        <f t="shared" si="1"/>
        <v>0</v>
      </c>
      <c r="R34" s="172">
        <f t="shared" si="2"/>
        <v>0</v>
      </c>
    </row>
    <row r="35" spans="1:18" s="8" customFormat="1" ht="15" x14ac:dyDescent="0.25">
      <c r="A35" s="35"/>
      <c r="B35" s="154" t="str">
        <f>IF(NOT(ISBLANK(A35)),VLOOKUP(A35,Identification!$B$24:$H$28,7,FALSE),"")</f>
        <v/>
      </c>
      <c r="C35" s="101" t="s">
        <v>439</v>
      </c>
      <c r="D35" s="37"/>
      <c r="E35" s="37"/>
      <c r="F35" s="158"/>
      <c r="G35" s="158"/>
      <c r="H35" s="38"/>
      <c r="I35" s="38"/>
      <c r="J35" s="156">
        <f t="shared" si="0"/>
        <v>0</v>
      </c>
      <c r="K35" s="38"/>
      <c r="L35" s="156"/>
      <c r="M35" s="145">
        <v>0</v>
      </c>
      <c r="N35" s="145">
        <f>IF(OR(AND($G35&gt;0,OR($G35&lt;Identification!$D$14,$G35&gt;Identification!$D$15)),AND($F35&gt;0,OR($F35&lt;Identification!$D$14,$F35&gt;Identification!$D$15))),J35,0)</f>
        <v>0</v>
      </c>
      <c r="O35" s="157">
        <f t="shared" si="1"/>
        <v>0</v>
      </c>
      <c r="R35" s="172">
        <f t="shared" si="2"/>
        <v>0</v>
      </c>
    </row>
    <row r="36" spans="1:18" s="8" customFormat="1" ht="15" x14ac:dyDescent="0.25">
      <c r="A36" s="35"/>
      <c r="B36" s="154" t="str">
        <f>IF(NOT(ISBLANK(A36)),VLOOKUP(A36,Identification!$B$24:$H$28,7,FALSE),"")</f>
        <v/>
      </c>
      <c r="C36" s="36" t="s">
        <v>440</v>
      </c>
      <c r="D36" s="37"/>
      <c r="E36" s="37"/>
      <c r="F36" s="158"/>
      <c r="G36" s="158"/>
      <c r="H36" s="38"/>
      <c r="I36" s="38"/>
      <c r="J36" s="156">
        <f t="shared" si="0"/>
        <v>0</v>
      </c>
      <c r="K36" s="38"/>
      <c r="L36" s="156"/>
      <c r="M36" s="145">
        <v>0</v>
      </c>
      <c r="N36" s="145">
        <f>IF(OR(AND($G36&gt;0,OR($G36&lt;Identification!$D$14,$G36&gt;Identification!$D$15)),AND($F36&gt;0,OR($F36&lt;Identification!$D$14,$F36&gt;Identification!$D$15))),J36,0)</f>
        <v>0</v>
      </c>
      <c r="O36" s="157">
        <f t="shared" si="1"/>
        <v>0</v>
      </c>
      <c r="R36" s="172">
        <f t="shared" si="2"/>
        <v>0</v>
      </c>
    </row>
    <row r="37" spans="1:18" s="8" customFormat="1" ht="15" x14ac:dyDescent="0.25">
      <c r="A37" s="35"/>
      <c r="B37" s="154" t="str">
        <f>IF(NOT(ISBLANK(A37)),VLOOKUP(A37,Identification!$B$24:$H$28,7,FALSE),"")</f>
        <v/>
      </c>
      <c r="C37" s="101" t="s">
        <v>441</v>
      </c>
      <c r="D37" s="37"/>
      <c r="E37" s="37"/>
      <c r="F37" s="158"/>
      <c r="G37" s="158"/>
      <c r="H37" s="38"/>
      <c r="I37" s="38"/>
      <c r="J37" s="156">
        <f t="shared" si="0"/>
        <v>0</v>
      </c>
      <c r="K37" s="38"/>
      <c r="L37" s="156"/>
      <c r="M37" s="145">
        <v>0</v>
      </c>
      <c r="N37" s="145">
        <f>IF(OR(AND($G37&gt;0,OR($G37&lt;Identification!$D$14,$G37&gt;Identification!$D$15)),AND($F37&gt;0,OR($F37&lt;Identification!$D$14,$F37&gt;Identification!$D$15))),J37,0)</f>
        <v>0</v>
      </c>
      <c r="O37" s="157">
        <f t="shared" si="1"/>
        <v>0</v>
      </c>
      <c r="R37" s="172">
        <f t="shared" si="2"/>
        <v>0</v>
      </c>
    </row>
    <row r="38" spans="1:18" s="8" customFormat="1" ht="15" x14ac:dyDescent="0.25">
      <c r="A38" s="35"/>
      <c r="B38" s="154" t="str">
        <f>IF(NOT(ISBLANK(A38)),VLOOKUP(A38,Identification!$B$24:$H$28,7,FALSE),"")</f>
        <v/>
      </c>
      <c r="C38" s="36" t="s">
        <v>442</v>
      </c>
      <c r="D38" s="37"/>
      <c r="E38" s="37"/>
      <c r="F38" s="158"/>
      <c r="G38" s="158"/>
      <c r="H38" s="38"/>
      <c r="I38" s="38"/>
      <c r="J38" s="156">
        <f t="shared" si="0"/>
        <v>0</v>
      </c>
      <c r="K38" s="38"/>
      <c r="L38" s="156"/>
      <c r="M38" s="145">
        <v>0</v>
      </c>
      <c r="N38" s="145">
        <f>IF(OR(AND($G38&gt;0,OR($G38&lt;Identification!$D$14,$G38&gt;Identification!$D$15)),AND($F38&gt;0,OR($F38&lt;Identification!$D$14,$F38&gt;Identification!$D$15))),J38,0)</f>
        <v>0</v>
      </c>
      <c r="O38" s="157">
        <f t="shared" si="1"/>
        <v>0</v>
      </c>
      <c r="R38" s="172">
        <f t="shared" si="2"/>
        <v>0</v>
      </c>
    </row>
    <row r="39" spans="1:18" s="8" customFormat="1" ht="15" x14ac:dyDescent="0.25">
      <c r="A39" s="35"/>
      <c r="B39" s="154" t="str">
        <f>IF(NOT(ISBLANK(A39)),VLOOKUP(A39,Identification!$B$24:$H$28,7,FALSE),"")</f>
        <v/>
      </c>
      <c r="C39" s="101" t="s">
        <v>443</v>
      </c>
      <c r="D39" s="37"/>
      <c r="E39" s="37"/>
      <c r="F39" s="158"/>
      <c r="G39" s="158"/>
      <c r="H39" s="38"/>
      <c r="I39" s="38"/>
      <c r="J39" s="156">
        <f t="shared" si="0"/>
        <v>0</v>
      </c>
      <c r="K39" s="38"/>
      <c r="L39" s="156"/>
      <c r="M39" s="145">
        <v>0</v>
      </c>
      <c r="N39" s="145">
        <f>IF(OR(AND($G39&gt;0,OR($G39&lt;Identification!$D$14,$G39&gt;Identification!$D$15)),AND($F39&gt;0,OR($F39&lt;Identification!$D$14,$F39&gt;Identification!$D$15))),J39,0)</f>
        <v>0</v>
      </c>
      <c r="O39" s="157">
        <f t="shared" si="1"/>
        <v>0</v>
      </c>
      <c r="R39" s="172">
        <f t="shared" si="2"/>
        <v>0</v>
      </c>
    </row>
    <row r="40" spans="1:18" s="8" customFormat="1" ht="15" x14ac:dyDescent="0.25">
      <c r="A40" s="35"/>
      <c r="B40" s="154" t="str">
        <f>IF(NOT(ISBLANK(A40)),VLOOKUP(A40,Identification!$B$24:$H$28,7,FALSE),"")</f>
        <v/>
      </c>
      <c r="C40" s="36" t="s">
        <v>444</v>
      </c>
      <c r="D40" s="37"/>
      <c r="E40" s="37"/>
      <c r="F40" s="158"/>
      <c r="G40" s="158"/>
      <c r="H40" s="38"/>
      <c r="I40" s="38"/>
      <c r="J40" s="156">
        <f t="shared" si="0"/>
        <v>0</v>
      </c>
      <c r="K40" s="38"/>
      <c r="L40" s="156"/>
      <c r="M40" s="145">
        <v>0</v>
      </c>
      <c r="N40" s="145">
        <f>IF(OR(AND($G40&gt;0,OR($G40&lt;Identification!$D$14,$G40&gt;Identification!$D$15)),AND($F40&gt;0,OR($F40&lt;Identification!$D$14,$F40&gt;Identification!$D$15))),J40,0)</f>
        <v>0</v>
      </c>
      <c r="O40" s="157">
        <f t="shared" si="1"/>
        <v>0</v>
      </c>
      <c r="R40" s="172">
        <f t="shared" si="2"/>
        <v>0</v>
      </c>
    </row>
    <row r="41" spans="1:18" s="8" customFormat="1" ht="15" x14ac:dyDescent="0.25">
      <c r="A41" s="35"/>
      <c r="B41" s="154" t="str">
        <f>IF(NOT(ISBLANK(A41)),VLOOKUP(A41,Identification!$B$24:$H$28,7,FALSE),"")</f>
        <v/>
      </c>
      <c r="C41" s="101" t="s">
        <v>445</v>
      </c>
      <c r="D41" s="37"/>
      <c r="E41" s="37"/>
      <c r="F41" s="158"/>
      <c r="G41" s="158"/>
      <c r="H41" s="38"/>
      <c r="I41" s="38"/>
      <c r="J41" s="156">
        <f t="shared" si="0"/>
        <v>0</v>
      </c>
      <c r="K41" s="38"/>
      <c r="L41" s="156"/>
      <c r="M41" s="145">
        <v>0</v>
      </c>
      <c r="N41" s="145">
        <f>IF(OR(AND($G41&gt;0,OR($G41&lt;Identification!$D$14,$G41&gt;Identification!$D$15)),AND($F41&gt;0,OR($F41&lt;Identification!$D$14,$F41&gt;Identification!$D$15))),J41,0)</f>
        <v>0</v>
      </c>
      <c r="O41" s="157">
        <f t="shared" si="1"/>
        <v>0</v>
      </c>
      <c r="R41" s="172">
        <f t="shared" si="2"/>
        <v>0</v>
      </c>
    </row>
    <row r="42" spans="1:18" s="8" customFormat="1" ht="15" x14ac:dyDescent="0.25">
      <c r="A42" s="35"/>
      <c r="B42" s="154" t="str">
        <f>IF(NOT(ISBLANK(A42)),VLOOKUP(A42,Identification!$B$24:$H$28,7,FALSE),"")</f>
        <v/>
      </c>
      <c r="C42" s="36" t="s">
        <v>446</v>
      </c>
      <c r="D42" s="37"/>
      <c r="E42" s="37"/>
      <c r="F42" s="158"/>
      <c r="G42" s="158"/>
      <c r="H42" s="38"/>
      <c r="I42" s="38"/>
      <c r="J42" s="156">
        <f t="shared" si="0"/>
        <v>0</v>
      </c>
      <c r="K42" s="38"/>
      <c r="L42" s="156"/>
      <c r="M42" s="145">
        <v>0</v>
      </c>
      <c r="N42" s="145">
        <f>IF(OR(AND($G42&gt;0,OR($G42&lt;Identification!$D$14,$G42&gt;Identification!$D$15)),AND($F42&gt;0,OR($F42&lt;Identification!$D$14,$F42&gt;Identification!$D$15))),J42,0)</f>
        <v>0</v>
      </c>
      <c r="O42" s="157">
        <f t="shared" si="1"/>
        <v>0</v>
      </c>
      <c r="R42" s="172">
        <f t="shared" si="2"/>
        <v>0</v>
      </c>
    </row>
    <row r="43" spans="1:18" s="8" customFormat="1" ht="15" x14ac:dyDescent="0.25">
      <c r="A43" s="35"/>
      <c r="B43" s="154" t="str">
        <f>IF(NOT(ISBLANK(A43)),VLOOKUP(A43,Identification!$B$24:$H$28,7,FALSE),"")</f>
        <v/>
      </c>
      <c r="C43" s="101" t="s">
        <v>447</v>
      </c>
      <c r="D43" s="37"/>
      <c r="E43" s="37"/>
      <c r="F43" s="158"/>
      <c r="G43" s="158"/>
      <c r="H43" s="38"/>
      <c r="I43" s="38"/>
      <c r="J43" s="156">
        <f t="shared" si="0"/>
        <v>0</v>
      </c>
      <c r="K43" s="38"/>
      <c r="L43" s="156"/>
      <c r="M43" s="145">
        <v>0</v>
      </c>
      <c r="N43" s="145">
        <f>IF(OR(AND($G43&gt;0,OR($G43&lt;Identification!$D$14,$G43&gt;Identification!$D$15)),AND($F43&gt;0,OR($F43&lt;Identification!$D$14,$F43&gt;Identification!$D$15))),J43,0)</f>
        <v>0</v>
      </c>
      <c r="O43" s="157">
        <f t="shared" si="1"/>
        <v>0</v>
      </c>
      <c r="R43" s="172">
        <f t="shared" si="2"/>
        <v>0</v>
      </c>
    </row>
    <row r="44" spans="1:18" s="8" customFormat="1" ht="15" x14ac:dyDescent="0.25">
      <c r="A44" s="35"/>
      <c r="B44" s="154" t="str">
        <f>IF(NOT(ISBLANK(A44)),VLOOKUP(A44,Identification!$B$24:$H$28,7,FALSE),"")</f>
        <v/>
      </c>
      <c r="C44" s="36" t="s">
        <v>448</v>
      </c>
      <c r="D44" s="37"/>
      <c r="E44" s="37"/>
      <c r="F44" s="158"/>
      <c r="G44" s="158"/>
      <c r="H44" s="38"/>
      <c r="I44" s="38"/>
      <c r="J44" s="156">
        <f t="shared" si="0"/>
        <v>0</v>
      </c>
      <c r="K44" s="38"/>
      <c r="L44" s="156"/>
      <c r="M44" s="145">
        <v>0</v>
      </c>
      <c r="N44" s="145">
        <f>IF(OR(AND($G44&gt;0,OR($G44&lt;Identification!$D$14,$G44&gt;Identification!$D$15)),AND($F44&gt;0,OR($F44&lt;Identification!$D$14,$F44&gt;Identification!$D$15))),J44,0)</f>
        <v>0</v>
      </c>
      <c r="O44" s="157">
        <f t="shared" si="1"/>
        <v>0</v>
      </c>
      <c r="R44" s="172">
        <f t="shared" si="2"/>
        <v>0</v>
      </c>
    </row>
    <row r="45" spans="1:18" s="8" customFormat="1" ht="15" x14ac:dyDescent="0.25">
      <c r="A45" s="35"/>
      <c r="B45" s="154" t="str">
        <f>IF(NOT(ISBLANK(A45)),VLOOKUP(A45,Identification!$B$24:$H$28,7,FALSE),"")</f>
        <v/>
      </c>
      <c r="C45" s="101" t="s">
        <v>449</v>
      </c>
      <c r="D45" s="37"/>
      <c r="E45" s="37"/>
      <c r="F45" s="158"/>
      <c r="G45" s="158"/>
      <c r="H45" s="38"/>
      <c r="I45" s="38"/>
      <c r="J45" s="156">
        <f t="shared" si="0"/>
        <v>0</v>
      </c>
      <c r="K45" s="38"/>
      <c r="L45" s="156"/>
      <c r="M45" s="145">
        <v>0</v>
      </c>
      <c r="N45" s="145">
        <f>IF(OR(AND($G45&gt;0,OR($G45&lt;Identification!$D$14,$G45&gt;Identification!$D$15)),AND($F45&gt;0,OR($F45&lt;Identification!$D$14,$F45&gt;Identification!$D$15))),J45,0)</f>
        <v>0</v>
      </c>
      <c r="O45" s="157">
        <f t="shared" si="1"/>
        <v>0</v>
      </c>
      <c r="R45" s="172">
        <f t="shared" si="2"/>
        <v>0</v>
      </c>
    </row>
    <row r="46" spans="1:18" s="8" customFormat="1" ht="15" x14ac:dyDescent="0.25">
      <c r="A46" s="35"/>
      <c r="B46" s="154" t="str">
        <f>IF(NOT(ISBLANK(A46)),VLOOKUP(A46,Identification!$B$24:$H$28,7,FALSE),"")</f>
        <v/>
      </c>
      <c r="C46" s="36" t="s">
        <v>450</v>
      </c>
      <c r="D46" s="37"/>
      <c r="E46" s="37"/>
      <c r="F46" s="158"/>
      <c r="G46" s="158"/>
      <c r="H46" s="38"/>
      <c r="I46" s="38"/>
      <c r="J46" s="156">
        <f t="shared" si="0"/>
        <v>0</v>
      </c>
      <c r="K46" s="38"/>
      <c r="L46" s="156"/>
      <c r="M46" s="145">
        <v>0</v>
      </c>
      <c r="N46" s="145">
        <f>IF(OR(AND($G46&gt;0,OR($G46&lt;Identification!$D$14,$G46&gt;Identification!$D$15)),AND($F46&gt;0,OR($F46&lt;Identification!$D$14,$F46&gt;Identification!$D$15))),J46,0)</f>
        <v>0</v>
      </c>
      <c r="O46" s="157">
        <f t="shared" si="1"/>
        <v>0</v>
      </c>
      <c r="R46" s="172">
        <f t="shared" si="2"/>
        <v>0</v>
      </c>
    </row>
    <row r="47" spans="1:18" s="8" customFormat="1" ht="15" x14ac:dyDescent="0.25">
      <c r="A47" s="35"/>
      <c r="B47" s="154" t="str">
        <f>IF(NOT(ISBLANK(A47)),VLOOKUP(A47,Identification!$B$24:$H$28,7,FALSE),"")</f>
        <v/>
      </c>
      <c r="C47" s="101" t="s">
        <v>451</v>
      </c>
      <c r="D47" s="37"/>
      <c r="E47" s="37"/>
      <c r="F47" s="158"/>
      <c r="G47" s="158"/>
      <c r="H47" s="38"/>
      <c r="I47" s="38"/>
      <c r="J47" s="156">
        <f t="shared" si="0"/>
        <v>0</v>
      </c>
      <c r="K47" s="38"/>
      <c r="L47" s="156"/>
      <c r="M47" s="145">
        <v>0</v>
      </c>
      <c r="N47" s="145">
        <f>IF(OR(AND($G47&gt;0,OR($G47&lt;Identification!$D$14,$G47&gt;Identification!$D$15)),AND($F47&gt;0,OR($F47&lt;Identification!$D$14,$F47&gt;Identification!$D$15))),J47,0)</f>
        <v>0</v>
      </c>
      <c r="O47" s="157">
        <f t="shared" si="1"/>
        <v>0</v>
      </c>
      <c r="R47" s="172">
        <f t="shared" si="2"/>
        <v>0</v>
      </c>
    </row>
    <row r="48" spans="1:18" s="8" customFormat="1" ht="15" x14ac:dyDescent="0.25">
      <c r="A48" s="35"/>
      <c r="B48" s="154" t="str">
        <f>IF(NOT(ISBLANK(A48)),VLOOKUP(A48,Identification!$B$24:$H$28,7,FALSE),"")</f>
        <v/>
      </c>
      <c r="C48" s="36" t="s">
        <v>452</v>
      </c>
      <c r="D48" s="37"/>
      <c r="E48" s="37"/>
      <c r="F48" s="158"/>
      <c r="G48" s="158"/>
      <c r="H48" s="38"/>
      <c r="I48" s="38"/>
      <c r="J48" s="156">
        <f t="shared" si="0"/>
        <v>0</v>
      </c>
      <c r="K48" s="38"/>
      <c r="L48" s="156"/>
      <c r="M48" s="145">
        <v>0</v>
      </c>
      <c r="N48" s="145">
        <f>IF(OR(AND($G48&gt;0,OR($G48&lt;Identification!$D$14,$G48&gt;Identification!$D$15)),AND($F48&gt;0,OR($F48&lt;Identification!$D$14,$F48&gt;Identification!$D$15))),J48,0)</f>
        <v>0</v>
      </c>
      <c r="O48" s="157">
        <f t="shared" si="1"/>
        <v>0</v>
      </c>
      <c r="R48" s="172">
        <f t="shared" si="2"/>
        <v>0</v>
      </c>
    </row>
    <row r="49" spans="1:18" s="8" customFormat="1" ht="15" x14ac:dyDescent="0.25">
      <c r="A49" s="35"/>
      <c r="B49" s="154" t="str">
        <f>IF(NOT(ISBLANK(A49)),VLOOKUP(A49,Identification!$B$24:$H$28,7,FALSE),"")</f>
        <v/>
      </c>
      <c r="C49" s="101" t="s">
        <v>453</v>
      </c>
      <c r="D49" s="37"/>
      <c r="E49" s="37"/>
      <c r="F49" s="158"/>
      <c r="G49" s="158"/>
      <c r="H49" s="38"/>
      <c r="I49" s="38"/>
      <c r="J49" s="156">
        <f t="shared" si="0"/>
        <v>0</v>
      </c>
      <c r="K49" s="38"/>
      <c r="L49" s="156"/>
      <c r="M49" s="145">
        <v>0</v>
      </c>
      <c r="N49" s="145">
        <f>IF(OR(AND($G49&gt;0,OR($G49&lt;Identification!$D$14,$G49&gt;Identification!$D$15)),AND($F49&gt;0,OR($F49&lt;Identification!$D$14,$F49&gt;Identification!$D$15))),J49,0)</f>
        <v>0</v>
      </c>
      <c r="O49" s="157">
        <f t="shared" si="1"/>
        <v>0</v>
      </c>
      <c r="R49" s="172">
        <f t="shared" si="2"/>
        <v>0</v>
      </c>
    </row>
    <row r="50" spans="1:18" s="8" customFormat="1" ht="15" x14ac:dyDescent="0.25">
      <c r="A50" s="35"/>
      <c r="B50" s="154" t="str">
        <f>IF(NOT(ISBLANK(A50)),VLOOKUP(A50,Identification!$B$24:$H$28,7,FALSE),"")</f>
        <v/>
      </c>
      <c r="C50" s="36" t="s">
        <v>454</v>
      </c>
      <c r="D50" s="37"/>
      <c r="E50" s="37"/>
      <c r="F50" s="158"/>
      <c r="G50" s="158"/>
      <c r="H50" s="38"/>
      <c r="I50" s="38"/>
      <c r="J50" s="156">
        <f t="shared" si="0"/>
        <v>0</v>
      </c>
      <c r="K50" s="38"/>
      <c r="L50" s="156"/>
      <c r="M50" s="145">
        <v>0</v>
      </c>
      <c r="N50" s="145">
        <f>IF(OR(AND($G50&gt;0,OR($G50&lt;Identification!$D$14,$G50&gt;Identification!$D$15)),AND($F50&gt;0,OR($F50&lt;Identification!$D$14,$F50&gt;Identification!$D$15))),J50,0)</f>
        <v>0</v>
      </c>
      <c r="O50" s="157">
        <f t="shared" si="1"/>
        <v>0</v>
      </c>
      <c r="R50" s="172">
        <f t="shared" si="2"/>
        <v>0</v>
      </c>
    </row>
    <row r="51" spans="1:18" s="8" customFormat="1" ht="15" x14ac:dyDescent="0.25">
      <c r="A51" s="35"/>
      <c r="B51" s="154" t="str">
        <f>IF(NOT(ISBLANK(A51)),VLOOKUP(A51,Identification!$B$24:$H$28,7,FALSE),"")</f>
        <v/>
      </c>
      <c r="C51" s="101" t="s">
        <v>455</v>
      </c>
      <c r="D51" s="37"/>
      <c r="E51" s="37"/>
      <c r="F51" s="158"/>
      <c r="G51" s="158"/>
      <c r="H51" s="38"/>
      <c r="I51" s="38"/>
      <c r="J51" s="156">
        <f t="shared" si="0"/>
        <v>0</v>
      </c>
      <c r="K51" s="38"/>
      <c r="L51" s="156"/>
      <c r="M51" s="145">
        <v>0</v>
      </c>
      <c r="N51" s="145">
        <f>IF(OR(AND($G51&gt;0,OR($G51&lt;Identification!$D$14,$G51&gt;Identification!$D$15)),AND($F51&gt;0,OR($F51&lt;Identification!$D$14,$F51&gt;Identification!$D$15))),J51,0)</f>
        <v>0</v>
      </c>
      <c r="O51" s="157">
        <f t="shared" si="1"/>
        <v>0</v>
      </c>
      <c r="R51" s="172">
        <f t="shared" si="2"/>
        <v>0</v>
      </c>
    </row>
    <row r="52" spans="1:18" s="8" customFormat="1" ht="15" x14ac:dyDescent="0.25">
      <c r="A52" s="35"/>
      <c r="B52" s="154" t="str">
        <f>IF(NOT(ISBLANK(A52)),VLOOKUP(A52,Identification!$B$24:$H$28,7,FALSE),"")</f>
        <v/>
      </c>
      <c r="C52" s="36" t="s">
        <v>456</v>
      </c>
      <c r="D52" s="37"/>
      <c r="E52" s="37"/>
      <c r="F52" s="158"/>
      <c r="G52" s="158"/>
      <c r="H52" s="38"/>
      <c r="I52" s="38"/>
      <c r="J52" s="156">
        <f t="shared" si="0"/>
        <v>0</v>
      </c>
      <c r="K52" s="38"/>
      <c r="L52" s="156"/>
      <c r="M52" s="145">
        <v>0</v>
      </c>
      <c r="N52" s="145">
        <f>IF(OR(AND($G52&gt;0,OR($G52&lt;Identification!$D$14,$G52&gt;Identification!$D$15)),AND($F52&gt;0,OR($F52&lt;Identification!$D$14,$F52&gt;Identification!$D$15))),J52,0)</f>
        <v>0</v>
      </c>
      <c r="O52" s="157">
        <f t="shared" si="1"/>
        <v>0</v>
      </c>
      <c r="R52" s="172">
        <f t="shared" si="2"/>
        <v>0</v>
      </c>
    </row>
    <row r="53" spans="1:18" s="8" customFormat="1" ht="15" x14ac:dyDescent="0.25">
      <c r="A53" s="35"/>
      <c r="B53" s="154" t="str">
        <f>IF(NOT(ISBLANK(A53)),VLOOKUP(A53,Identification!$B$24:$H$28,7,FALSE),"")</f>
        <v/>
      </c>
      <c r="C53" s="101" t="s">
        <v>457</v>
      </c>
      <c r="D53" s="37"/>
      <c r="E53" s="37"/>
      <c r="F53" s="158"/>
      <c r="G53" s="158"/>
      <c r="H53" s="38"/>
      <c r="I53" s="38"/>
      <c r="J53" s="156">
        <f t="shared" si="0"/>
        <v>0</v>
      </c>
      <c r="K53" s="38"/>
      <c r="L53" s="156"/>
      <c r="M53" s="145">
        <v>0</v>
      </c>
      <c r="N53" s="145">
        <f>IF(OR(AND($G53&gt;0,OR($G53&lt;Identification!$D$14,$G53&gt;Identification!$D$15)),AND($F53&gt;0,OR($F53&lt;Identification!$D$14,$F53&gt;Identification!$D$15))),J53,0)</f>
        <v>0</v>
      </c>
      <c r="O53" s="157">
        <f t="shared" si="1"/>
        <v>0</v>
      </c>
      <c r="R53" s="172">
        <f t="shared" si="2"/>
        <v>0</v>
      </c>
    </row>
    <row r="54" spans="1:18" s="8" customFormat="1" ht="15" x14ac:dyDescent="0.25">
      <c r="A54" s="35"/>
      <c r="B54" s="154" t="str">
        <f>IF(NOT(ISBLANK(A54)),VLOOKUP(A54,Identification!$B$24:$H$28,7,FALSE),"")</f>
        <v/>
      </c>
      <c r="C54" s="36" t="s">
        <v>458</v>
      </c>
      <c r="D54" s="37"/>
      <c r="E54" s="37"/>
      <c r="F54" s="158"/>
      <c r="G54" s="158"/>
      <c r="H54" s="38"/>
      <c r="I54" s="38"/>
      <c r="J54" s="156">
        <f t="shared" si="0"/>
        <v>0</v>
      </c>
      <c r="K54" s="38"/>
      <c r="L54" s="156"/>
      <c r="M54" s="145">
        <v>0</v>
      </c>
      <c r="N54" s="145">
        <f>IF(OR(AND($G54&gt;0,OR($G54&lt;Identification!$D$14,$G54&gt;Identification!$D$15)),AND($F54&gt;0,OR($F54&lt;Identification!$D$14,$F54&gt;Identification!$D$15))),J54,0)</f>
        <v>0</v>
      </c>
      <c r="O54" s="157">
        <f t="shared" si="1"/>
        <v>0</v>
      </c>
      <c r="R54" s="172">
        <f t="shared" si="2"/>
        <v>0</v>
      </c>
    </row>
    <row r="55" spans="1:18" s="8" customFormat="1" ht="15" x14ac:dyDescent="0.25">
      <c r="A55" s="35"/>
      <c r="B55" s="154" t="str">
        <f>IF(NOT(ISBLANK(A55)),VLOOKUP(A55,Identification!$B$24:$H$28,7,FALSE),"")</f>
        <v/>
      </c>
      <c r="C55" s="101" t="s">
        <v>459</v>
      </c>
      <c r="D55" s="37"/>
      <c r="E55" s="37"/>
      <c r="F55" s="158"/>
      <c r="G55" s="158"/>
      <c r="H55" s="38"/>
      <c r="I55" s="38"/>
      <c r="J55" s="156">
        <f t="shared" si="0"/>
        <v>0</v>
      </c>
      <c r="K55" s="38"/>
      <c r="L55" s="156"/>
      <c r="M55" s="145">
        <v>0</v>
      </c>
      <c r="N55" s="145">
        <f>IF(OR(AND($G55&gt;0,OR($G55&lt;Identification!$D$14,$G55&gt;Identification!$D$15)),AND($F55&gt;0,OR($F55&lt;Identification!$D$14,$F55&gt;Identification!$D$15))),J55,0)</f>
        <v>0</v>
      </c>
      <c r="O55" s="157">
        <f t="shared" si="1"/>
        <v>0</v>
      </c>
      <c r="R55" s="172">
        <f t="shared" si="2"/>
        <v>0</v>
      </c>
    </row>
    <row r="56" spans="1:18" s="8" customFormat="1" ht="15" x14ac:dyDescent="0.25">
      <c r="A56" s="35"/>
      <c r="B56" s="154" t="str">
        <f>IF(NOT(ISBLANK(A56)),VLOOKUP(A56,Identification!$B$24:$H$28,7,FALSE),"")</f>
        <v/>
      </c>
      <c r="C56" s="36" t="s">
        <v>460</v>
      </c>
      <c r="D56" s="37"/>
      <c r="E56" s="37"/>
      <c r="F56" s="158"/>
      <c r="G56" s="158"/>
      <c r="H56" s="38"/>
      <c r="I56" s="38"/>
      <c r="J56" s="156">
        <f t="shared" si="0"/>
        <v>0</v>
      </c>
      <c r="K56" s="38"/>
      <c r="L56" s="156"/>
      <c r="M56" s="145">
        <v>0</v>
      </c>
      <c r="N56" s="145">
        <f>IF(OR(AND($G56&gt;0,OR($G56&lt;Identification!$D$14,$G56&gt;Identification!$D$15)),AND($F56&gt;0,OR($F56&lt;Identification!$D$14,$F56&gt;Identification!$D$15))),J56,0)</f>
        <v>0</v>
      </c>
      <c r="O56" s="157">
        <f t="shared" si="1"/>
        <v>0</v>
      </c>
      <c r="R56" s="172">
        <f t="shared" si="2"/>
        <v>0</v>
      </c>
    </row>
    <row r="57" spans="1:18" s="8" customFormat="1" ht="15" x14ac:dyDescent="0.25">
      <c r="A57" s="35"/>
      <c r="B57" s="154" t="str">
        <f>IF(NOT(ISBLANK(A57)),VLOOKUP(A57,Identification!$B$24:$H$28,7,FALSE),"")</f>
        <v/>
      </c>
      <c r="C57" s="101" t="s">
        <v>461</v>
      </c>
      <c r="D57" s="37"/>
      <c r="E57" s="37"/>
      <c r="F57" s="158"/>
      <c r="G57" s="158"/>
      <c r="H57" s="38"/>
      <c r="I57" s="38"/>
      <c r="J57" s="156">
        <f t="shared" si="0"/>
        <v>0</v>
      </c>
      <c r="K57" s="38"/>
      <c r="L57" s="156"/>
      <c r="M57" s="145">
        <v>0</v>
      </c>
      <c r="N57" s="145">
        <f>IF(OR(AND($G57&gt;0,OR($G57&lt;Identification!$D$14,$G57&gt;Identification!$D$15)),AND($F57&gt;0,OR($F57&lt;Identification!$D$14,$F57&gt;Identification!$D$15))),J57,0)</f>
        <v>0</v>
      </c>
      <c r="O57" s="157">
        <f t="shared" si="1"/>
        <v>0</v>
      </c>
      <c r="R57" s="172">
        <f t="shared" si="2"/>
        <v>0</v>
      </c>
    </row>
    <row r="58" spans="1:18" s="8" customFormat="1" ht="15" x14ac:dyDescent="0.25">
      <c r="A58" s="35"/>
      <c r="B58" s="154" t="str">
        <f>IF(NOT(ISBLANK(A58)),VLOOKUP(A58,Identification!$B$24:$H$28,7,FALSE),"")</f>
        <v/>
      </c>
      <c r="C58" s="36" t="s">
        <v>462</v>
      </c>
      <c r="D58" s="37"/>
      <c r="E58" s="37"/>
      <c r="F58" s="158"/>
      <c r="G58" s="158"/>
      <c r="H58" s="38"/>
      <c r="I58" s="38"/>
      <c r="J58" s="156">
        <f t="shared" si="0"/>
        <v>0</v>
      </c>
      <c r="K58" s="38"/>
      <c r="L58" s="156"/>
      <c r="M58" s="145">
        <v>0</v>
      </c>
      <c r="N58" s="145">
        <f>IF(OR(AND($G58&gt;0,OR($G58&lt;Identification!$D$14,$G58&gt;Identification!$D$15)),AND($F58&gt;0,OR($F58&lt;Identification!$D$14,$F58&gt;Identification!$D$15))),J58,0)</f>
        <v>0</v>
      </c>
      <c r="O58" s="157">
        <f t="shared" si="1"/>
        <v>0</v>
      </c>
      <c r="R58" s="172">
        <f t="shared" si="2"/>
        <v>0</v>
      </c>
    </row>
    <row r="59" spans="1:18" s="8" customFormat="1" ht="15" x14ac:dyDescent="0.25">
      <c r="A59" s="35"/>
      <c r="B59" s="154" t="str">
        <f>IF(NOT(ISBLANK(A59)),VLOOKUP(A59,Identification!$B$24:$H$28,7,FALSE),"")</f>
        <v/>
      </c>
      <c r="C59" s="101" t="s">
        <v>463</v>
      </c>
      <c r="D59" s="37"/>
      <c r="E59" s="37"/>
      <c r="F59" s="158"/>
      <c r="G59" s="158"/>
      <c r="H59" s="38"/>
      <c r="I59" s="38"/>
      <c r="J59" s="156">
        <f t="shared" si="0"/>
        <v>0</v>
      </c>
      <c r="K59" s="38"/>
      <c r="L59" s="156"/>
      <c r="M59" s="145">
        <v>0</v>
      </c>
      <c r="N59" s="145">
        <f>IF(OR(AND($G59&gt;0,OR($G59&lt;Identification!$D$14,$G59&gt;Identification!$D$15)),AND($F59&gt;0,OR($F59&lt;Identification!$D$14,$F59&gt;Identification!$D$15))),J59,0)</f>
        <v>0</v>
      </c>
      <c r="O59" s="157">
        <f t="shared" si="1"/>
        <v>0</v>
      </c>
      <c r="R59" s="172">
        <f t="shared" si="2"/>
        <v>0</v>
      </c>
    </row>
    <row r="60" spans="1:18" s="8" customFormat="1" ht="15" x14ac:dyDescent="0.25">
      <c r="A60" s="35"/>
      <c r="B60" s="154" t="str">
        <f>IF(NOT(ISBLANK(A60)),VLOOKUP(A60,Identification!$B$24:$H$28,7,FALSE),"")</f>
        <v/>
      </c>
      <c r="C60" s="36" t="s">
        <v>464</v>
      </c>
      <c r="D60" s="37"/>
      <c r="E60" s="37"/>
      <c r="F60" s="158"/>
      <c r="G60" s="158"/>
      <c r="H60" s="38"/>
      <c r="I60" s="38"/>
      <c r="J60" s="156">
        <f t="shared" si="0"/>
        <v>0</v>
      </c>
      <c r="K60" s="38"/>
      <c r="L60" s="156"/>
      <c r="M60" s="145">
        <v>0</v>
      </c>
      <c r="N60" s="145">
        <f>IF(OR(AND($G60&gt;0,OR($G60&lt;Identification!$D$14,$G60&gt;Identification!$D$15)),AND($F60&gt;0,OR($F60&lt;Identification!$D$14,$F60&gt;Identification!$D$15))),J60,0)</f>
        <v>0</v>
      </c>
      <c r="O60" s="157">
        <f t="shared" si="1"/>
        <v>0</v>
      </c>
      <c r="R60" s="172">
        <f t="shared" si="2"/>
        <v>0</v>
      </c>
    </row>
    <row r="61" spans="1:18" s="8" customFormat="1" ht="15" x14ac:dyDescent="0.25">
      <c r="A61" s="35"/>
      <c r="B61" s="154" t="str">
        <f>IF(NOT(ISBLANK(A61)),VLOOKUP(A61,Identification!$B$24:$H$28,7,FALSE),"")</f>
        <v/>
      </c>
      <c r="C61" s="101" t="s">
        <v>465</v>
      </c>
      <c r="D61" s="37"/>
      <c r="E61" s="37"/>
      <c r="F61" s="158"/>
      <c r="G61" s="158"/>
      <c r="H61" s="38"/>
      <c r="I61" s="38"/>
      <c r="J61" s="156">
        <f t="shared" si="0"/>
        <v>0</v>
      </c>
      <c r="K61" s="38"/>
      <c r="L61" s="156"/>
      <c r="M61" s="145">
        <v>0</v>
      </c>
      <c r="N61" s="145">
        <f>IF(OR(AND($G61&gt;0,OR($G61&lt;Identification!$D$14,$G61&gt;Identification!$D$15)),AND($F61&gt;0,OR($F61&lt;Identification!$D$14,$F61&gt;Identification!$D$15))),J61,0)</f>
        <v>0</v>
      </c>
      <c r="O61" s="157">
        <f t="shared" si="1"/>
        <v>0</v>
      </c>
      <c r="R61" s="172">
        <f t="shared" si="2"/>
        <v>0</v>
      </c>
    </row>
    <row r="62" spans="1:18" s="8" customFormat="1" ht="15" x14ac:dyDescent="0.25">
      <c r="A62" s="35"/>
      <c r="B62" s="154" t="str">
        <f>IF(NOT(ISBLANK(A62)),VLOOKUP(A62,Identification!$B$24:$H$28,7,FALSE),"")</f>
        <v/>
      </c>
      <c r="C62" s="36" t="s">
        <v>466</v>
      </c>
      <c r="D62" s="37"/>
      <c r="E62" s="37"/>
      <c r="F62" s="158"/>
      <c r="G62" s="158"/>
      <c r="H62" s="38"/>
      <c r="I62" s="38"/>
      <c r="J62" s="156">
        <f t="shared" si="0"/>
        <v>0</v>
      </c>
      <c r="K62" s="38"/>
      <c r="L62" s="156"/>
      <c r="M62" s="145">
        <v>0</v>
      </c>
      <c r="N62" s="145">
        <f>IF(OR(AND($G62&gt;0,OR($G62&lt;Identification!$D$14,$G62&gt;Identification!$D$15)),AND($F62&gt;0,OR($F62&lt;Identification!$D$14,$F62&gt;Identification!$D$15))),J62,0)</f>
        <v>0</v>
      </c>
      <c r="O62" s="157">
        <f t="shared" si="1"/>
        <v>0</v>
      </c>
      <c r="R62" s="172">
        <f t="shared" si="2"/>
        <v>0</v>
      </c>
    </row>
    <row r="63" spans="1:18" s="8" customFormat="1" ht="15" x14ac:dyDescent="0.25">
      <c r="A63" s="35"/>
      <c r="B63" s="154" t="str">
        <f>IF(NOT(ISBLANK(A63)),VLOOKUP(A63,Identification!$B$24:$H$28,7,FALSE),"")</f>
        <v/>
      </c>
      <c r="C63" s="101" t="s">
        <v>467</v>
      </c>
      <c r="D63" s="37"/>
      <c r="E63" s="37"/>
      <c r="F63" s="158"/>
      <c r="G63" s="158"/>
      <c r="H63" s="38"/>
      <c r="I63" s="38"/>
      <c r="J63" s="156">
        <f t="shared" si="0"/>
        <v>0</v>
      </c>
      <c r="K63" s="38"/>
      <c r="L63" s="156"/>
      <c r="M63" s="145">
        <v>0</v>
      </c>
      <c r="N63" s="145">
        <f>IF(OR(AND($G63&gt;0,OR($G63&lt;Identification!$D$14,$G63&gt;Identification!$D$15)),AND($F63&gt;0,OR($F63&lt;Identification!$D$14,$F63&gt;Identification!$D$15))),J63,0)</f>
        <v>0</v>
      </c>
      <c r="O63" s="157">
        <f t="shared" si="1"/>
        <v>0</v>
      </c>
      <c r="R63" s="172">
        <f t="shared" si="2"/>
        <v>0</v>
      </c>
    </row>
    <row r="64" spans="1:18" s="8" customFormat="1" ht="15" x14ac:dyDescent="0.25">
      <c r="A64" s="35"/>
      <c r="B64" s="154" t="str">
        <f>IF(NOT(ISBLANK(A64)),VLOOKUP(A64,Identification!$B$24:$H$28,7,FALSE),"")</f>
        <v/>
      </c>
      <c r="C64" s="36" t="s">
        <v>468</v>
      </c>
      <c r="D64" s="37"/>
      <c r="E64" s="37"/>
      <c r="F64" s="158"/>
      <c r="G64" s="158"/>
      <c r="H64" s="38"/>
      <c r="I64" s="38"/>
      <c r="J64" s="156">
        <f t="shared" si="0"/>
        <v>0</v>
      </c>
      <c r="K64" s="38"/>
      <c r="L64" s="156"/>
      <c r="M64" s="145">
        <v>0</v>
      </c>
      <c r="N64" s="145">
        <f>IF(OR(AND($G64&gt;0,OR($G64&lt;Identification!$D$14,$G64&gt;Identification!$D$15)),AND($F64&gt;0,OR($F64&lt;Identification!$D$14,$F64&gt;Identification!$D$15))),J64,0)</f>
        <v>0</v>
      </c>
      <c r="O64" s="157">
        <f t="shared" si="1"/>
        <v>0</v>
      </c>
      <c r="R64" s="172">
        <f t="shared" si="2"/>
        <v>0</v>
      </c>
    </row>
    <row r="65" spans="1:18" s="8" customFormat="1" ht="15" x14ac:dyDescent="0.25">
      <c r="A65" s="35"/>
      <c r="B65" s="154" t="str">
        <f>IF(NOT(ISBLANK(A65)),VLOOKUP(A65,Identification!$B$24:$H$28,7,FALSE),"")</f>
        <v/>
      </c>
      <c r="C65" s="101" t="s">
        <v>469</v>
      </c>
      <c r="D65" s="37"/>
      <c r="E65" s="37"/>
      <c r="F65" s="158"/>
      <c r="G65" s="158"/>
      <c r="H65" s="38"/>
      <c r="I65" s="38"/>
      <c r="J65" s="156">
        <f t="shared" si="0"/>
        <v>0</v>
      </c>
      <c r="K65" s="38"/>
      <c r="L65" s="156"/>
      <c r="M65" s="145">
        <v>0</v>
      </c>
      <c r="N65" s="145">
        <f>IF(OR(AND($G65&gt;0,OR($G65&lt;Identification!$D$14,$G65&gt;Identification!$D$15)),AND($F65&gt;0,OR($F65&lt;Identification!$D$14,$F65&gt;Identification!$D$15))),J65,0)</f>
        <v>0</v>
      </c>
      <c r="O65" s="157">
        <f t="shared" si="1"/>
        <v>0</v>
      </c>
      <c r="R65" s="172">
        <f t="shared" si="2"/>
        <v>0</v>
      </c>
    </row>
    <row r="66" spans="1:18" s="8" customFormat="1" ht="15" x14ac:dyDescent="0.25">
      <c r="A66" s="35"/>
      <c r="B66" s="154" t="str">
        <f>IF(NOT(ISBLANK(A66)),VLOOKUP(A66,Identification!$B$24:$H$28,7,FALSE),"")</f>
        <v/>
      </c>
      <c r="C66" s="36" t="s">
        <v>470</v>
      </c>
      <c r="D66" s="37"/>
      <c r="E66" s="37"/>
      <c r="F66" s="158"/>
      <c r="G66" s="158"/>
      <c r="H66" s="38"/>
      <c r="I66" s="38"/>
      <c r="J66" s="156">
        <f t="shared" si="0"/>
        <v>0</v>
      </c>
      <c r="K66" s="38"/>
      <c r="L66" s="156"/>
      <c r="M66" s="145">
        <v>0</v>
      </c>
      <c r="N66" s="145">
        <f>IF(OR(AND($G66&gt;0,OR($G66&lt;Identification!$D$14,$G66&gt;Identification!$D$15)),AND($F66&gt;0,OR($F66&lt;Identification!$D$14,$F66&gt;Identification!$D$15))),J66,0)</f>
        <v>0</v>
      </c>
      <c r="O66" s="157">
        <f t="shared" si="1"/>
        <v>0</v>
      </c>
      <c r="R66" s="172">
        <f t="shared" si="2"/>
        <v>0</v>
      </c>
    </row>
    <row r="67" spans="1:18" s="8" customFormat="1" ht="15" x14ac:dyDescent="0.25">
      <c r="A67" s="35"/>
      <c r="B67" s="154" t="str">
        <f>IF(NOT(ISBLANK(A67)),VLOOKUP(A67,Identification!$B$24:$H$28,7,FALSE),"")</f>
        <v/>
      </c>
      <c r="C67" s="101" t="s">
        <v>471</v>
      </c>
      <c r="D67" s="37"/>
      <c r="E67" s="37"/>
      <c r="F67" s="158"/>
      <c r="G67" s="158"/>
      <c r="H67" s="38"/>
      <c r="I67" s="38"/>
      <c r="J67" s="156">
        <f t="shared" si="0"/>
        <v>0</v>
      </c>
      <c r="K67" s="38"/>
      <c r="L67" s="156"/>
      <c r="M67" s="145">
        <v>0</v>
      </c>
      <c r="N67" s="145">
        <f>IF(OR(AND($G67&gt;0,OR($G67&lt;Identification!$D$14,$G67&gt;Identification!$D$15)),AND($F67&gt;0,OR($F67&lt;Identification!$D$14,$F67&gt;Identification!$D$15))),J67,0)</f>
        <v>0</v>
      </c>
      <c r="O67" s="157">
        <f t="shared" si="1"/>
        <v>0</v>
      </c>
      <c r="R67" s="172">
        <f t="shared" si="2"/>
        <v>0</v>
      </c>
    </row>
    <row r="68" spans="1:18" s="8" customFormat="1" ht="15" x14ac:dyDescent="0.25">
      <c r="A68" s="35"/>
      <c r="B68" s="154" t="str">
        <f>IF(NOT(ISBLANK(A68)),VLOOKUP(A68,Identification!$B$24:$H$28,7,FALSE),"")</f>
        <v/>
      </c>
      <c r="C68" s="36" t="s">
        <v>472</v>
      </c>
      <c r="D68" s="37"/>
      <c r="E68" s="37"/>
      <c r="F68" s="158"/>
      <c r="G68" s="158"/>
      <c r="H68" s="38"/>
      <c r="I68" s="38"/>
      <c r="J68" s="156">
        <f t="shared" si="0"/>
        <v>0</v>
      </c>
      <c r="K68" s="38"/>
      <c r="L68" s="156"/>
      <c r="M68" s="145">
        <v>0</v>
      </c>
      <c r="N68" s="145">
        <f>IF(OR(AND($G68&gt;0,OR($G68&lt;Identification!$D$14,$G68&gt;Identification!$D$15)),AND($F68&gt;0,OR($F68&lt;Identification!$D$14,$F68&gt;Identification!$D$15))),J68,0)</f>
        <v>0</v>
      </c>
      <c r="O68" s="157">
        <f t="shared" si="1"/>
        <v>0</v>
      </c>
      <c r="R68" s="172">
        <f t="shared" si="2"/>
        <v>0</v>
      </c>
    </row>
    <row r="69" spans="1:18" s="8" customFormat="1" ht="15" x14ac:dyDescent="0.25">
      <c r="A69" s="35"/>
      <c r="B69" s="154" t="str">
        <f>IF(NOT(ISBLANK(A69)),VLOOKUP(A69,Identification!$B$24:$H$28,7,FALSE),"")</f>
        <v/>
      </c>
      <c r="C69" s="101" t="s">
        <v>473</v>
      </c>
      <c r="D69" s="37"/>
      <c r="E69" s="37"/>
      <c r="F69" s="158"/>
      <c r="G69" s="158"/>
      <c r="H69" s="38"/>
      <c r="I69" s="38"/>
      <c r="J69" s="156">
        <f t="shared" si="0"/>
        <v>0</v>
      </c>
      <c r="K69" s="38"/>
      <c r="L69" s="156"/>
      <c r="M69" s="145">
        <v>0</v>
      </c>
      <c r="N69" s="145">
        <f>IF(OR(AND($G69&gt;0,OR($G69&lt;Identification!$D$14,$G69&gt;Identification!$D$15)),AND($F69&gt;0,OR($F69&lt;Identification!$D$14,$F69&gt;Identification!$D$15))),J69,0)</f>
        <v>0</v>
      </c>
      <c r="O69" s="157">
        <f t="shared" si="1"/>
        <v>0</v>
      </c>
      <c r="R69" s="172">
        <f t="shared" si="2"/>
        <v>0</v>
      </c>
    </row>
    <row r="70" spans="1:18" s="8" customFormat="1" ht="15" x14ac:dyDescent="0.25">
      <c r="A70" s="35"/>
      <c r="B70" s="154" t="str">
        <f>IF(NOT(ISBLANK(A70)),VLOOKUP(A70,Identification!$B$24:$H$28,7,FALSE),"")</f>
        <v/>
      </c>
      <c r="C70" s="36" t="s">
        <v>474</v>
      </c>
      <c r="D70" s="37"/>
      <c r="E70" s="37"/>
      <c r="F70" s="158"/>
      <c r="G70" s="158"/>
      <c r="H70" s="38"/>
      <c r="I70" s="38"/>
      <c r="J70" s="156">
        <f t="shared" si="0"/>
        <v>0</v>
      </c>
      <c r="K70" s="38"/>
      <c r="L70" s="156"/>
      <c r="M70" s="145">
        <v>0</v>
      </c>
      <c r="N70" s="145">
        <f>IF(OR(AND($G70&gt;0,OR($G70&lt;Identification!$D$14,$G70&gt;Identification!$D$15)),AND($F70&gt;0,OR($F70&lt;Identification!$D$14,$F70&gt;Identification!$D$15))),J70,0)</f>
        <v>0</v>
      </c>
      <c r="O70" s="157">
        <f t="shared" si="1"/>
        <v>0</v>
      </c>
      <c r="R70" s="172">
        <f t="shared" si="2"/>
        <v>0</v>
      </c>
    </row>
    <row r="71" spans="1:18" s="8" customFormat="1" ht="15" x14ac:dyDescent="0.25">
      <c r="A71" s="35"/>
      <c r="B71" s="154" t="str">
        <f>IF(NOT(ISBLANK(A71)),VLOOKUP(A71,Identification!$B$24:$H$28,7,FALSE),"")</f>
        <v/>
      </c>
      <c r="C71" s="101" t="s">
        <v>475</v>
      </c>
      <c r="D71" s="37"/>
      <c r="E71" s="37"/>
      <c r="F71" s="158"/>
      <c r="G71" s="158"/>
      <c r="H71" s="38"/>
      <c r="I71" s="38"/>
      <c r="J71" s="156">
        <f t="shared" si="0"/>
        <v>0</v>
      </c>
      <c r="K71" s="38"/>
      <c r="L71" s="156"/>
      <c r="M71" s="145">
        <v>0</v>
      </c>
      <c r="N71" s="145">
        <f>IF(OR(AND($G71&gt;0,OR($G71&lt;Identification!$D$14,$G71&gt;Identification!$D$15)),AND($F71&gt;0,OR($F71&lt;Identification!$D$14,$F71&gt;Identification!$D$15))),J71,0)</f>
        <v>0</v>
      </c>
      <c r="O71" s="157">
        <f t="shared" si="1"/>
        <v>0</v>
      </c>
      <c r="R71" s="172">
        <f t="shared" si="2"/>
        <v>0</v>
      </c>
    </row>
    <row r="72" spans="1:18" s="8" customFormat="1" ht="15" x14ac:dyDescent="0.25">
      <c r="A72" s="35"/>
      <c r="B72" s="154" t="str">
        <f>IF(NOT(ISBLANK(A72)),VLOOKUP(A72,Identification!$B$24:$H$28,7,FALSE),"")</f>
        <v/>
      </c>
      <c r="C72" s="36" t="s">
        <v>476</v>
      </c>
      <c r="D72" s="37"/>
      <c r="E72" s="37"/>
      <c r="F72" s="158"/>
      <c r="G72" s="158"/>
      <c r="H72" s="38"/>
      <c r="I72" s="38"/>
      <c r="J72" s="156">
        <f t="shared" ref="J72:J135" si="3">H72*I72</f>
        <v>0</v>
      </c>
      <c r="K72" s="38"/>
      <c r="L72" s="156"/>
      <c r="M72" s="145">
        <v>0</v>
      </c>
      <c r="N72" s="145">
        <f>IF(OR(AND($G72&gt;0,OR($G72&lt;Identification!$D$14,$G72&gt;Identification!$D$15)),AND($F72&gt;0,OR($F72&lt;Identification!$D$14,$F72&gt;Identification!$D$15))),J72,0)</f>
        <v>0</v>
      </c>
      <c r="O72" s="157">
        <f t="shared" ref="O72:O135" si="4">J72-M72-N72</f>
        <v>0</v>
      </c>
      <c r="R72" s="172">
        <f t="shared" ref="R72:R135" si="5">SUM(M72:N72)</f>
        <v>0</v>
      </c>
    </row>
    <row r="73" spans="1:18" s="8" customFormat="1" ht="15" x14ac:dyDescent="0.25">
      <c r="A73" s="35"/>
      <c r="B73" s="154" t="str">
        <f>IF(NOT(ISBLANK(A73)),VLOOKUP(A73,Identification!$B$24:$H$28,7,FALSE),"")</f>
        <v/>
      </c>
      <c r="C73" s="101" t="s">
        <v>477</v>
      </c>
      <c r="D73" s="37"/>
      <c r="E73" s="37"/>
      <c r="F73" s="158"/>
      <c r="G73" s="158"/>
      <c r="H73" s="38"/>
      <c r="I73" s="38"/>
      <c r="J73" s="156">
        <f t="shared" si="3"/>
        <v>0</v>
      </c>
      <c r="K73" s="38"/>
      <c r="L73" s="156"/>
      <c r="M73" s="145">
        <v>0</v>
      </c>
      <c r="N73" s="145">
        <f>IF(OR(AND($G73&gt;0,OR($G73&lt;Identification!$D$14,$G73&gt;Identification!$D$15)),AND($F73&gt;0,OR($F73&lt;Identification!$D$14,$F73&gt;Identification!$D$15))),J73,0)</f>
        <v>0</v>
      </c>
      <c r="O73" s="157">
        <f t="shared" si="4"/>
        <v>0</v>
      </c>
      <c r="R73" s="172">
        <f t="shared" si="5"/>
        <v>0</v>
      </c>
    </row>
    <row r="74" spans="1:18" s="8" customFormat="1" ht="15" x14ac:dyDescent="0.25">
      <c r="A74" s="35"/>
      <c r="B74" s="154" t="str">
        <f>IF(NOT(ISBLANK(A74)),VLOOKUP(A74,Identification!$B$24:$H$28,7,FALSE),"")</f>
        <v/>
      </c>
      <c r="C74" s="36" t="s">
        <v>478</v>
      </c>
      <c r="D74" s="37"/>
      <c r="E74" s="37"/>
      <c r="F74" s="158"/>
      <c r="G74" s="158"/>
      <c r="H74" s="38"/>
      <c r="I74" s="38"/>
      <c r="J74" s="156">
        <f t="shared" si="3"/>
        <v>0</v>
      </c>
      <c r="K74" s="38"/>
      <c r="L74" s="156"/>
      <c r="M74" s="145">
        <v>0</v>
      </c>
      <c r="N74" s="145">
        <f>IF(OR(AND($G74&gt;0,OR($G74&lt;Identification!$D$14,$G74&gt;Identification!$D$15)),AND($F74&gt;0,OR($F74&lt;Identification!$D$14,$F74&gt;Identification!$D$15))),J74,0)</f>
        <v>0</v>
      </c>
      <c r="O74" s="157">
        <f t="shared" si="4"/>
        <v>0</v>
      </c>
      <c r="R74" s="172">
        <f t="shared" si="5"/>
        <v>0</v>
      </c>
    </row>
    <row r="75" spans="1:18" s="8" customFormat="1" ht="15" x14ac:dyDescent="0.25">
      <c r="A75" s="35"/>
      <c r="B75" s="154" t="str">
        <f>IF(NOT(ISBLANK(A75)),VLOOKUP(A75,Identification!$B$24:$H$28,7,FALSE),"")</f>
        <v/>
      </c>
      <c r="C75" s="101" t="s">
        <v>479</v>
      </c>
      <c r="D75" s="37"/>
      <c r="E75" s="37"/>
      <c r="F75" s="158"/>
      <c r="G75" s="158"/>
      <c r="H75" s="38"/>
      <c r="I75" s="38"/>
      <c r="J75" s="156">
        <f t="shared" si="3"/>
        <v>0</v>
      </c>
      <c r="K75" s="38"/>
      <c r="L75" s="156"/>
      <c r="M75" s="145">
        <v>0</v>
      </c>
      <c r="N75" s="145">
        <f>IF(OR(AND($G75&gt;0,OR($G75&lt;Identification!$D$14,$G75&gt;Identification!$D$15)),AND($F75&gt;0,OR($F75&lt;Identification!$D$14,$F75&gt;Identification!$D$15))),J75,0)</f>
        <v>0</v>
      </c>
      <c r="O75" s="157">
        <f t="shared" si="4"/>
        <v>0</v>
      </c>
      <c r="R75" s="172">
        <f t="shared" si="5"/>
        <v>0</v>
      </c>
    </row>
    <row r="76" spans="1:18" s="8" customFormat="1" ht="15" x14ac:dyDescent="0.25">
      <c r="A76" s="35"/>
      <c r="B76" s="154" t="str">
        <f>IF(NOT(ISBLANK(A76)),VLOOKUP(A76,Identification!$B$24:$H$28,7,FALSE),"")</f>
        <v/>
      </c>
      <c r="C76" s="36" t="s">
        <v>480</v>
      </c>
      <c r="D76" s="37"/>
      <c r="E76" s="37"/>
      <c r="F76" s="158"/>
      <c r="G76" s="158"/>
      <c r="H76" s="38"/>
      <c r="I76" s="38"/>
      <c r="J76" s="156">
        <f t="shared" si="3"/>
        <v>0</v>
      </c>
      <c r="K76" s="38"/>
      <c r="L76" s="156"/>
      <c r="M76" s="145">
        <v>0</v>
      </c>
      <c r="N76" s="145">
        <f>IF(OR(AND($G76&gt;0,OR($G76&lt;Identification!$D$14,$G76&gt;Identification!$D$15)),AND($F76&gt;0,OR($F76&lt;Identification!$D$14,$F76&gt;Identification!$D$15))),J76,0)</f>
        <v>0</v>
      </c>
      <c r="O76" s="157">
        <f t="shared" si="4"/>
        <v>0</v>
      </c>
      <c r="R76" s="172">
        <f t="shared" si="5"/>
        <v>0</v>
      </c>
    </row>
    <row r="77" spans="1:18" s="8" customFormat="1" ht="15" x14ac:dyDescent="0.25">
      <c r="A77" s="35"/>
      <c r="B77" s="154" t="str">
        <f>IF(NOT(ISBLANK(A77)),VLOOKUP(A77,Identification!$B$24:$H$28,7,FALSE),"")</f>
        <v/>
      </c>
      <c r="C77" s="101" t="s">
        <v>481</v>
      </c>
      <c r="D77" s="37"/>
      <c r="E77" s="37"/>
      <c r="F77" s="158"/>
      <c r="G77" s="158"/>
      <c r="H77" s="38"/>
      <c r="I77" s="38"/>
      <c r="J77" s="156">
        <f t="shared" si="3"/>
        <v>0</v>
      </c>
      <c r="K77" s="38"/>
      <c r="L77" s="156"/>
      <c r="M77" s="145">
        <v>0</v>
      </c>
      <c r="N77" s="145">
        <f>IF(OR(AND($G77&gt;0,OR($G77&lt;Identification!$D$14,$G77&gt;Identification!$D$15)),AND($F77&gt;0,OR($F77&lt;Identification!$D$14,$F77&gt;Identification!$D$15))),J77,0)</f>
        <v>0</v>
      </c>
      <c r="O77" s="157">
        <f t="shared" si="4"/>
        <v>0</v>
      </c>
      <c r="R77" s="172">
        <f t="shared" si="5"/>
        <v>0</v>
      </c>
    </row>
    <row r="78" spans="1:18" s="8" customFormat="1" ht="15" x14ac:dyDescent="0.25">
      <c r="A78" s="35"/>
      <c r="B78" s="154" t="str">
        <f>IF(NOT(ISBLANK(A78)),VLOOKUP(A78,Identification!$B$24:$H$28,7,FALSE),"")</f>
        <v/>
      </c>
      <c r="C78" s="36" t="s">
        <v>482</v>
      </c>
      <c r="D78" s="37"/>
      <c r="E78" s="37"/>
      <c r="F78" s="158"/>
      <c r="G78" s="158"/>
      <c r="H78" s="38"/>
      <c r="I78" s="38"/>
      <c r="J78" s="156">
        <f t="shared" si="3"/>
        <v>0</v>
      </c>
      <c r="K78" s="38"/>
      <c r="L78" s="156"/>
      <c r="M78" s="145">
        <v>0</v>
      </c>
      <c r="N78" s="145">
        <f>IF(OR(AND($G78&gt;0,OR($G78&lt;Identification!$D$14,$G78&gt;Identification!$D$15)),AND($F78&gt;0,OR($F78&lt;Identification!$D$14,$F78&gt;Identification!$D$15))),J78,0)</f>
        <v>0</v>
      </c>
      <c r="O78" s="157">
        <f t="shared" si="4"/>
        <v>0</v>
      </c>
      <c r="R78" s="172">
        <f t="shared" si="5"/>
        <v>0</v>
      </c>
    </row>
    <row r="79" spans="1:18" s="8" customFormat="1" ht="15" x14ac:dyDescent="0.25">
      <c r="A79" s="35"/>
      <c r="B79" s="154" t="str">
        <f>IF(NOT(ISBLANK(A79)),VLOOKUP(A79,Identification!$B$24:$H$28,7,FALSE),"")</f>
        <v/>
      </c>
      <c r="C79" s="101" t="s">
        <v>483</v>
      </c>
      <c r="D79" s="37"/>
      <c r="E79" s="37"/>
      <c r="F79" s="158"/>
      <c r="G79" s="158"/>
      <c r="H79" s="38"/>
      <c r="I79" s="38"/>
      <c r="J79" s="156">
        <f t="shared" si="3"/>
        <v>0</v>
      </c>
      <c r="K79" s="38"/>
      <c r="L79" s="156"/>
      <c r="M79" s="145">
        <v>0</v>
      </c>
      <c r="N79" s="145">
        <f>IF(OR(AND($G79&gt;0,OR($G79&lt;Identification!$D$14,$G79&gt;Identification!$D$15)),AND($F79&gt;0,OR($F79&lt;Identification!$D$14,$F79&gt;Identification!$D$15))),J79,0)</f>
        <v>0</v>
      </c>
      <c r="O79" s="157">
        <f t="shared" si="4"/>
        <v>0</v>
      </c>
      <c r="R79" s="172">
        <f t="shared" si="5"/>
        <v>0</v>
      </c>
    </row>
    <row r="80" spans="1:18" s="8" customFormat="1" ht="15" x14ac:dyDescent="0.25">
      <c r="A80" s="35"/>
      <c r="B80" s="154" t="str">
        <f>IF(NOT(ISBLANK(A80)),VLOOKUP(A80,Identification!$B$24:$H$28,7,FALSE),"")</f>
        <v/>
      </c>
      <c r="C80" s="36" t="s">
        <v>484</v>
      </c>
      <c r="D80" s="37"/>
      <c r="E80" s="37"/>
      <c r="F80" s="158"/>
      <c r="G80" s="158"/>
      <c r="H80" s="38"/>
      <c r="I80" s="38"/>
      <c r="J80" s="156">
        <f t="shared" si="3"/>
        <v>0</v>
      </c>
      <c r="K80" s="38"/>
      <c r="L80" s="156"/>
      <c r="M80" s="145">
        <v>0</v>
      </c>
      <c r="N80" s="145">
        <f>IF(OR(AND($G80&gt;0,OR($G80&lt;Identification!$D$14,$G80&gt;Identification!$D$15)),AND($F80&gt;0,OR($F80&lt;Identification!$D$14,$F80&gt;Identification!$D$15))),J80,0)</f>
        <v>0</v>
      </c>
      <c r="O80" s="157">
        <f t="shared" si="4"/>
        <v>0</v>
      </c>
      <c r="R80" s="172">
        <f t="shared" si="5"/>
        <v>0</v>
      </c>
    </row>
    <row r="81" spans="1:18" s="8" customFormat="1" ht="15" x14ac:dyDescent="0.25">
      <c r="A81" s="35"/>
      <c r="B81" s="154" t="str">
        <f>IF(NOT(ISBLANK(A81)),VLOOKUP(A81,Identification!$B$24:$H$28,7,FALSE),"")</f>
        <v/>
      </c>
      <c r="C81" s="101" t="s">
        <v>485</v>
      </c>
      <c r="D81" s="37"/>
      <c r="E81" s="37"/>
      <c r="F81" s="158"/>
      <c r="G81" s="158"/>
      <c r="H81" s="38"/>
      <c r="I81" s="38"/>
      <c r="J81" s="156">
        <f t="shared" si="3"/>
        <v>0</v>
      </c>
      <c r="K81" s="38"/>
      <c r="L81" s="156"/>
      <c r="M81" s="145">
        <v>0</v>
      </c>
      <c r="N81" s="145">
        <f>IF(OR(AND($G81&gt;0,OR($G81&lt;Identification!$D$14,$G81&gt;Identification!$D$15)),AND($F81&gt;0,OR($F81&lt;Identification!$D$14,$F81&gt;Identification!$D$15))),J81,0)</f>
        <v>0</v>
      </c>
      <c r="O81" s="157">
        <f t="shared" si="4"/>
        <v>0</v>
      </c>
      <c r="R81" s="172">
        <f t="shared" si="5"/>
        <v>0</v>
      </c>
    </row>
    <row r="82" spans="1:18" s="8" customFormat="1" ht="15" x14ac:dyDescent="0.25">
      <c r="A82" s="35"/>
      <c r="B82" s="154" t="str">
        <f>IF(NOT(ISBLANK(A82)),VLOOKUP(A82,Identification!$B$24:$H$28,7,FALSE),"")</f>
        <v/>
      </c>
      <c r="C82" s="36" t="s">
        <v>486</v>
      </c>
      <c r="D82" s="37"/>
      <c r="E82" s="37"/>
      <c r="F82" s="158"/>
      <c r="G82" s="158"/>
      <c r="H82" s="38"/>
      <c r="I82" s="38"/>
      <c r="J82" s="156">
        <f t="shared" si="3"/>
        <v>0</v>
      </c>
      <c r="K82" s="38"/>
      <c r="L82" s="156"/>
      <c r="M82" s="145">
        <v>0</v>
      </c>
      <c r="N82" s="145">
        <f>IF(OR(AND($G82&gt;0,OR($G82&lt;Identification!$D$14,$G82&gt;Identification!$D$15)),AND($F82&gt;0,OR($F82&lt;Identification!$D$14,$F82&gt;Identification!$D$15))),J82,0)</f>
        <v>0</v>
      </c>
      <c r="O82" s="157">
        <f t="shared" si="4"/>
        <v>0</v>
      </c>
      <c r="R82" s="172">
        <f t="shared" si="5"/>
        <v>0</v>
      </c>
    </row>
    <row r="83" spans="1:18" s="8" customFormat="1" ht="15" x14ac:dyDescent="0.25">
      <c r="A83" s="35"/>
      <c r="B83" s="154" t="str">
        <f>IF(NOT(ISBLANK(A83)),VLOOKUP(A83,Identification!$B$24:$H$28,7,FALSE),"")</f>
        <v/>
      </c>
      <c r="C83" s="101" t="s">
        <v>487</v>
      </c>
      <c r="D83" s="37"/>
      <c r="E83" s="37"/>
      <c r="F83" s="158"/>
      <c r="G83" s="158"/>
      <c r="H83" s="38"/>
      <c r="I83" s="38"/>
      <c r="J83" s="156">
        <f t="shared" si="3"/>
        <v>0</v>
      </c>
      <c r="K83" s="38"/>
      <c r="L83" s="156"/>
      <c r="M83" s="145">
        <v>0</v>
      </c>
      <c r="N83" s="145">
        <f>IF(OR(AND($G83&gt;0,OR($G83&lt;Identification!$D$14,$G83&gt;Identification!$D$15)),AND($F83&gt;0,OR($F83&lt;Identification!$D$14,$F83&gt;Identification!$D$15))),J83,0)</f>
        <v>0</v>
      </c>
      <c r="O83" s="157">
        <f t="shared" si="4"/>
        <v>0</v>
      </c>
      <c r="R83" s="172">
        <f t="shared" si="5"/>
        <v>0</v>
      </c>
    </row>
    <row r="84" spans="1:18" s="8" customFormat="1" ht="15" x14ac:dyDescent="0.25">
      <c r="A84" s="35"/>
      <c r="B84" s="154" t="str">
        <f>IF(NOT(ISBLANK(A84)),VLOOKUP(A84,Identification!$B$24:$H$28,7,FALSE),"")</f>
        <v/>
      </c>
      <c r="C84" s="36" t="s">
        <v>488</v>
      </c>
      <c r="D84" s="37"/>
      <c r="E84" s="37"/>
      <c r="F84" s="158"/>
      <c r="G84" s="158"/>
      <c r="H84" s="38"/>
      <c r="I84" s="38"/>
      <c r="J84" s="156">
        <f t="shared" si="3"/>
        <v>0</v>
      </c>
      <c r="K84" s="38"/>
      <c r="L84" s="156"/>
      <c r="M84" s="145">
        <v>0</v>
      </c>
      <c r="N84" s="145">
        <f>IF(OR(AND($G84&gt;0,OR($G84&lt;Identification!$D$14,$G84&gt;Identification!$D$15)),AND($F84&gt;0,OR($F84&lt;Identification!$D$14,$F84&gt;Identification!$D$15))),J84,0)</f>
        <v>0</v>
      </c>
      <c r="O84" s="157">
        <f t="shared" si="4"/>
        <v>0</v>
      </c>
      <c r="R84" s="172">
        <f t="shared" si="5"/>
        <v>0</v>
      </c>
    </row>
    <row r="85" spans="1:18" s="8" customFormat="1" ht="15" x14ac:dyDescent="0.25">
      <c r="A85" s="35"/>
      <c r="B85" s="154" t="str">
        <f>IF(NOT(ISBLANK(A85)),VLOOKUP(A85,Identification!$B$24:$H$28,7,FALSE),"")</f>
        <v/>
      </c>
      <c r="C85" s="101" t="s">
        <v>489</v>
      </c>
      <c r="D85" s="37"/>
      <c r="E85" s="37"/>
      <c r="F85" s="158"/>
      <c r="G85" s="158"/>
      <c r="H85" s="38"/>
      <c r="I85" s="38"/>
      <c r="J85" s="156">
        <f t="shared" si="3"/>
        <v>0</v>
      </c>
      <c r="K85" s="38"/>
      <c r="L85" s="156"/>
      <c r="M85" s="145">
        <v>0</v>
      </c>
      <c r="N85" s="145">
        <f>IF(OR(AND($G85&gt;0,OR($G85&lt;Identification!$D$14,$G85&gt;Identification!$D$15)),AND($F85&gt;0,OR($F85&lt;Identification!$D$14,$F85&gt;Identification!$D$15))),J85,0)</f>
        <v>0</v>
      </c>
      <c r="O85" s="157">
        <f t="shared" si="4"/>
        <v>0</v>
      </c>
      <c r="R85" s="172">
        <f t="shared" si="5"/>
        <v>0</v>
      </c>
    </row>
    <row r="86" spans="1:18" s="8" customFormat="1" ht="15" x14ac:dyDescent="0.25">
      <c r="A86" s="35"/>
      <c r="B86" s="154" t="str">
        <f>IF(NOT(ISBLANK(A86)),VLOOKUP(A86,Identification!$B$24:$H$28,7,FALSE),"")</f>
        <v/>
      </c>
      <c r="C86" s="36" t="s">
        <v>490</v>
      </c>
      <c r="D86" s="37"/>
      <c r="E86" s="37"/>
      <c r="F86" s="158"/>
      <c r="G86" s="158"/>
      <c r="H86" s="38"/>
      <c r="I86" s="38"/>
      <c r="J86" s="156">
        <f t="shared" si="3"/>
        <v>0</v>
      </c>
      <c r="K86" s="38"/>
      <c r="L86" s="156"/>
      <c r="M86" s="145">
        <v>0</v>
      </c>
      <c r="N86" s="145">
        <f>IF(OR(AND($G86&gt;0,OR($G86&lt;Identification!$D$14,$G86&gt;Identification!$D$15)),AND($F86&gt;0,OR($F86&lt;Identification!$D$14,$F86&gt;Identification!$D$15))),J86,0)</f>
        <v>0</v>
      </c>
      <c r="O86" s="157">
        <f t="shared" si="4"/>
        <v>0</v>
      </c>
      <c r="R86" s="172">
        <f t="shared" si="5"/>
        <v>0</v>
      </c>
    </row>
    <row r="87" spans="1:18" s="8" customFormat="1" ht="15" x14ac:dyDescent="0.25">
      <c r="A87" s="35"/>
      <c r="B87" s="154" t="str">
        <f>IF(NOT(ISBLANK(A87)),VLOOKUP(A87,Identification!$B$24:$H$28,7,FALSE),"")</f>
        <v/>
      </c>
      <c r="C87" s="101" t="s">
        <v>491</v>
      </c>
      <c r="D87" s="37"/>
      <c r="E87" s="37"/>
      <c r="F87" s="158"/>
      <c r="G87" s="158"/>
      <c r="H87" s="38"/>
      <c r="I87" s="38"/>
      <c r="J87" s="156">
        <f t="shared" si="3"/>
        <v>0</v>
      </c>
      <c r="K87" s="38"/>
      <c r="L87" s="156"/>
      <c r="M87" s="145">
        <v>0</v>
      </c>
      <c r="N87" s="145">
        <f>IF(OR(AND($G87&gt;0,OR($G87&lt;Identification!$D$14,$G87&gt;Identification!$D$15)),AND($F87&gt;0,OR($F87&lt;Identification!$D$14,$F87&gt;Identification!$D$15))),J87,0)</f>
        <v>0</v>
      </c>
      <c r="O87" s="157">
        <f t="shared" si="4"/>
        <v>0</v>
      </c>
      <c r="R87" s="172">
        <f t="shared" si="5"/>
        <v>0</v>
      </c>
    </row>
    <row r="88" spans="1:18" s="8" customFormat="1" ht="15" x14ac:dyDescent="0.25">
      <c r="A88" s="35"/>
      <c r="B88" s="154" t="str">
        <f>IF(NOT(ISBLANK(A88)),VLOOKUP(A88,Identification!$B$24:$H$28,7,FALSE),"")</f>
        <v/>
      </c>
      <c r="C88" s="36" t="s">
        <v>492</v>
      </c>
      <c r="D88" s="37"/>
      <c r="E88" s="37"/>
      <c r="F88" s="158"/>
      <c r="G88" s="158"/>
      <c r="H88" s="38"/>
      <c r="I88" s="38"/>
      <c r="J88" s="156">
        <f t="shared" si="3"/>
        <v>0</v>
      </c>
      <c r="K88" s="38"/>
      <c r="L88" s="156"/>
      <c r="M88" s="145">
        <v>0</v>
      </c>
      <c r="N88" s="145">
        <f>IF(OR(AND($G88&gt;0,OR($G88&lt;Identification!$D$14,$G88&gt;Identification!$D$15)),AND($F88&gt;0,OR($F88&lt;Identification!$D$14,$F88&gt;Identification!$D$15))),J88,0)</f>
        <v>0</v>
      </c>
      <c r="O88" s="157">
        <f t="shared" si="4"/>
        <v>0</v>
      </c>
      <c r="R88" s="172">
        <f t="shared" si="5"/>
        <v>0</v>
      </c>
    </row>
    <row r="89" spans="1:18" s="8" customFormat="1" ht="15" x14ac:dyDescent="0.25">
      <c r="A89" s="35"/>
      <c r="B89" s="154" t="str">
        <f>IF(NOT(ISBLANK(A89)),VLOOKUP(A89,Identification!$B$24:$H$28,7,FALSE),"")</f>
        <v/>
      </c>
      <c r="C89" s="101" t="s">
        <v>493</v>
      </c>
      <c r="D89" s="37"/>
      <c r="E89" s="37"/>
      <c r="F89" s="158"/>
      <c r="G89" s="158"/>
      <c r="H89" s="38"/>
      <c r="I89" s="38"/>
      <c r="J89" s="156">
        <f t="shared" si="3"/>
        <v>0</v>
      </c>
      <c r="K89" s="38"/>
      <c r="L89" s="156"/>
      <c r="M89" s="145">
        <v>0</v>
      </c>
      <c r="N89" s="145">
        <f>IF(OR(AND($G89&gt;0,OR($G89&lt;Identification!$D$14,$G89&gt;Identification!$D$15)),AND($F89&gt;0,OR($F89&lt;Identification!$D$14,$F89&gt;Identification!$D$15))),J89,0)</f>
        <v>0</v>
      </c>
      <c r="O89" s="157">
        <f t="shared" si="4"/>
        <v>0</v>
      </c>
      <c r="R89" s="172">
        <f t="shared" si="5"/>
        <v>0</v>
      </c>
    </row>
    <row r="90" spans="1:18" s="8" customFormat="1" ht="15" x14ac:dyDescent="0.25">
      <c r="A90" s="35"/>
      <c r="B90" s="154" t="str">
        <f>IF(NOT(ISBLANK(A90)),VLOOKUP(A90,Identification!$B$24:$H$28,7,FALSE),"")</f>
        <v/>
      </c>
      <c r="C90" s="36" t="s">
        <v>494</v>
      </c>
      <c r="D90" s="37"/>
      <c r="E90" s="37"/>
      <c r="F90" s="158"/>
      <c r="G90" s="158"/>
      <c r="H90" s="38"/>
      <c r="I90" s="38"/>
      <c r="J90" s="156">
        <f t="shared" si="3"/>
        <v>0</v>
      </c>
      <c r="K90" s="38"/>
      <c r="L90" s="156"/>
      <c r="M90" s="145">
        <v>0</v>
      </c>
      <c r="N90" s="145">
        <f>IF(OR(AND($G90&gt;0,OR($G90&lt;Identification!$D$14,$G90&gt;Identification!$D$15)),AND($F90&gt;0,OR($F90&lt;Identification!$D$14,$F90&gt;Identification!$D$15))),J90,0)</f>
        <v>0</v>
      </c>
      <c r="O90" s="157">
        <f t="shared" si="4"/>
        <v>0</v>
      </c>
      <c r="R90" s="172">
        <f t="shared" si="5"/>
        <v>0</v>
      </c>
    </row>
    <row r="91" spans="1:18" s="8" customFormat="1" ht="15" x14ac:dyDescent="0.25">
      <c r="A91" s="35"/>
      <c r="B91" s="154" t="str">
        <f>IF(NOT(ISBLANK(A91)),VLOOKUP(A91,Identification!$B$24:$H$28,7,FALSE),"")</f>
        <v/>
      </c>
      <c r="C91" s="101" t="s">
        <v>495</v>
      </c>
      <c r="D91" s="37"/>
      <c r="E91" s="37"/>
      <c r="F91" s="158"/>
      <c r="G91" s="158"/>
      <c r="H91" s="38"/>
      <c r="I91" s="38"/>
      <c r="J91" s="156">
        <f t="shared" si="3"/>
        <v>0</v>
      </c>
      <c r="K91" s="38"/>
      <c r="L91" s="156"/>
      <c r="M91" s="145">
        <v>0</v>
      </c>
      <c r="N91" s="145">
        <f>IF(OR(AND($G91&gt;0,OR($G91&lt;Identification!$D$14,$G91&gt;Identification!$D$15)),AND($F91&gt;0,OR($F91&lt;Identification!$D$14,$F91&gt;Identification!$D$15))),J91,0)</f>
        <v>0</v>
      </c>
      <c r="O91" s="157">
        <f t="shared" si="4"/>
        <v>0</v>
      </c>
      <c r="R91" s="172">
        <f t="shared" si="5"/>
        <v>0</v>
      </c>
    </row>
    <row r="92" spans="1:18" s="8" customFormat="1" ht="15" x14ac:dyDescent="0.25">
      <c r="A92" s="35"/>
      <c r="B92" s="154" t="str">
        <f>IF(NOT(ISBLANK(A92)),VLOOKUP(A92,Identification!$B$24:$H$28,7,FALSE),"")</f>
        <v/>
      </c>
      <c r="C92" s="36" t="s">
        <v>496</v>
      </c>
      <c r="D92" s="37"/>
      <c r="E92" s="37"/>
      <c r="F92" s="158"/>
      <c r="G92" s="158"/>
      <c r="H92" s="38"/>
      <c r="I92" s="38"/>
      <c r="J92" s="156">
        <f t="shared" si="3"/>
        <v>0</v>
      </c>
      <c r="K92" s="38"/>
      <c r="L92" s="156"/>
      <c r="M92" s="145">
        <v>0</v>
      </c>
      <c r="N92" s="145">
        <f>IF(OR(AND($G92&gt;0,OR($G92&lt;Identification!$D$14,$G92&gt;Identification!$D$15)),AND($F92&gt;0,OR($F92&lt;Identification!$D$14,$F92&gt;Identification!$D$15))),J92,0)</f>
        <v>0</v>
      </c>
      <c r="O92" s="157">
        <f t="shared" si="4"/>
        <v>0</v>
      </c>
      <c r="R92" s="172">
        <f t="shared" si="5"/>
        <v>0</v>
      </c>
    </row>
    <row r="93" spans="1:18" s="8" customFormat="1" ht="15" x14ac:dyDescent="0.25">
      <c r="A93" s="35"/>
      <c r="B93" s="154" t="str">
        <f>IF(NOT(ISBLANK(A93)),VLOOKUP(A93,Identification!$B$24:$H$28,7,FALSE),"")</f>
        <v/>
      </c>
      <c r="C93" s="101" t="s">
        <v>497</v>
      </c>
      <c r="D93" s="37"/>
      <c r="E93" s="37"/>
      <c r="F93" s="158"/>
      <c r="G93" s="158"/>
      <c r="H93" s="38"/>
      <c r="I93" s="38"/>
      <c r="J93" s="156">
        <f t="shared" si="3"/>
        <v>0</v>
      </c>
      <c r="K93" s="38"/>
      <c r="L93" s="156"/>
      <c r="M93" s="145">
        <v>0</v>
      </c>
      <c r="N93" s="145">
        <f>IF(OR(AND($G93&gt;0,OR($G93&lt;Identification!$D$14,$G93&gt;Identification!$D$15)),AND($F93&gt;0,OR($F93&lt;Identification!$D$14,$F93&gt;Identification!$D$15))),J93,0)</f>
        <v>0</v>
      </c>
      <c r="O93" s="157">
        <f t="shared" si="4"/>
        <v>0</v>
      </c>
      <c r="R93" s="172">
        <f t="shared" si="5"/>
        <v>0</v>
      </c>
    </row>
    <row r="94" spans="1:18" s="8" customFormat="1" ht="15" x14ac:dyDescent="0.25">
      <c r="A94" s="35"/>
      <c r="B94" s="154" t="str">
        <f>IF(NOT(ISBLANK(A94)),VLOOKUP(A94,Identification!$B$24:$H$28,7,FALSE),"")</f>
        <v/>
      </c>
      <c r="C94" s="36" t="s">
        <v>498</v>
      </c>
      <c r="D94" s="37"/>
      <c r="E94" s="37"/>
      <c r="F94" s="158"/>
      <c r="G94" s="158"/>
      <c r="H94" s="38"/>
      <c r="I94" s="38"/>
      <c r="J94" s="156">
        <f t="shared" si="3"/>
        <v>0</v>
      </c>
      <c r="K94" s="38"/>
      <c r="L94" s="156"/>
      <c r="M94" s="145">
        <v>0</v>
      </c>
      <c r="N94" s="145">
        <f>IF(OR(AND($G94&gt;0,OR($G94&lt;Identification!$D$14,$G94&gt;Identification!$D$15)),AND($F94&gt;0,OR($F94&lt;Identification!$D$14,$F94&gt;Identification!$D$15))),J94,0)</f>
        <v>0</v>
      </c>
      <c r="O94" s="157">
        <f t="shared" si="4"/>
        <v>0</v>
      </c>
      <c r="R94" s="172">
        <f t="shared" si="5"/>
        <v>0</v>
      </c>
    </row>
    <row r="95" spans="1:18" s="8" customFormat="1" ht="15" x14ac:dyDescent="0.25">
      <c r="A95" s="35"/>
      <c r="B95" s="154" t="str">
        <f>IF(NOT(ISBLANK(A95)),VLOOKUP(A95,Identification!$B$24:$H$28,7,FALSE),"")</f>
        <v/>
      </c>
      <c r="C95" s="101" t="s">
        <v>499</v>
      </c>
      <c r="D95" s="37"/>
      <c r="E95" s="37"/>
      <c r="F95" s="158"/>
      <c r="G95" s="158"/>
      <c r="H95" s="38"/>
      <c r="I95" s="38"/>
      <c r="J95" s="156">
        <f t="shared" si="3"/>
        <v>0</v>
      </c>
      <c r="K95" s="38"/>
      <c r="L95" s="156"/>
      <c r="M95" s="145">
        <v>0</v>
      </c>
      <c r="N95" s="145">
        <f>IF(OR(AND($G95&gt;0,OR($G95&lt;Identification!$D$14,$G95&gt;Identification!$D$15)),AND($F95&gt;0,OR($F95&lt;Identification!$D$14,$F95&gt;Identification!$D$15))),J95,0)</f>
        <v>0</v>
      </c>
      <c r="O95" s="157">
        <f t="shared" si="4"/>
        <v>0</v>
      </c>
      <c r="R95" s="172">
        <f t="shared" si="5"/>
        <v>0</v>
      </c>
    </row>
    <row r="96" spans="1:18" s="8" customFormat="1" ht="15" x14ac:dyDescent="0.25">
      <c r="A96" s="35"/>
      <c r="B96" s="154" t="str">
        <f>IF(NOT(ISBLANK(A96)),VLOOKUP(A96,Identification!$B$24:$H$28,7,FALSE),"")</f>
        <v/>
      </c>
      <c r="C96" s="36" t="s">
        <v>500</v>
      </c>
      <c r="D96" s="37"/>
      <c r="E96" s="37"/>
      <c r="F96" s="158"/>
      <c r="G96" s="158"/>
      <c r="H96" s="38"/>
      <c r="I96" s="38"/>
      <c r="J96" s="156">
        <f t="shared" si="3"/>
        <v>0</v>
      </c>
      <c r="K96" s="38"/>
      <c r="L96" s="156"/>
      <c r="M96" s="145">
        <v>0</v>
      </c>
      <c r="N96" s="145">
        <f>IF(OR(AND($G96&gt;0,OR($G96&lt;Identification!$D$14,$G96&gt;Identification!$D$15)),AND($F96&gt;0,OR($F96&lt;Identification!$D$14,$F96&gt;Identification!$D$15))),J96,0)</f>
        <v>0</v>
      </c>
      <c r="O96" s="157">
        <f t="shared" si="4"/>
        <v>0</v>
      </c>
      <c r="R96" s="172">
        <f t="shared" si="5"/>
        <v>0</v>
      </c>
    </row>
    <row r="97" spans="1:18" s="8" customFormat="1" ht="15" x14ac:dyDescent="0.25">
      <c r="A97" s="35"/>
      <c r="B97" s="154" t="str">
        <f>IF(NOT(ISBLANK(A97)),VLOOKUP(A97,Identification!$B$24:$H$28,7,FALSE),"")</f>
        <v/>
      </c>
      <c r="C97" s="101" t="s">
        <v>501</v>
      </c>
      <c r="D97" s="37"/>
      <c r="E97" s="37"/>
      <c r="F97" s="158"/>
      <c r="G97" s="158"/>
      <c r="H97" s="38"/>
      <c r="I97" s="38"/>
      <c r="J97" s="156">
        <f t="shared" si="3"/>
        <v>0</v>
      </c>
      <c r="K97" s="38"/>
      <c r="L97" s="156"/>
      <c r="M97" s="145">
        <v>0</v>
      </c>
      <c r="N97" s="145">
        <f>IF(OR(AND($G97&gt;0,OR($G97&lt;Identification!$D$14,$G97&gt;Identification!$D$15)),AND($F97&gt;0,OR($F97&lt;Identification!$D$14,$F97&gt;Identification!$D$15))),J97,0)</f>
        <v>0</v>
      </c>
      <c r="O97" s="157">
        <f t="shared" si="4"/>
        <v>0</v>
      </c>
      <c r="R97" s="172">
        <f t="shared" si="5"/>
        <v>0</v>
      </c>
    </row>
    <row r="98" spans="1:18" s="8" customFormat="1" ht="15" x14ac:dyDescent="0.25">
      <c r="A98" s="35"/>
      <c r="B98" s="154" t="str">
        <f>IF(NOT(ISBLANK(A98)),VLOOKUP(A98,Identification!$B$24:$H$28,7,FALSE),"")</f>
        <v/>
      </c>
      <c r="C98" s="36" t="s">
        <v>502</v>
      </c>
      <c r="D98" s="37"/>
      <c r="E98" s="37"/>
      <c r="F98" s="158"/>
      <c r="G98" s="158"/>
      <c r="H98" s="38"/>
      <c r="I98" s="38"/>
      <c r="J98" s="156">
        <f t="shared" si="3"/>
        <v>0</v>
      </c>
      <c r="K98" s="38"/>
      <c r="L98" s="156"/>
      <c r="M98" s="145">
        <v>0</v>
      </c>
      <c r="N98" s="145">
        <f>IF(OR(AND($G98&gt;0,OR($G98&lt;Identification!$D$14,$G98&gt;Identification!$D$15)),AND($F98&gt;0,OR($F98&lt;Identification!$D$14,$F98&gt;Identification!$D$15))),J98,0)</f>
        <v>0</v>
      </c>
      <c r="O98" s="157">
        <f t="shared" si="4"/>
        <v>0</v>
      </c>
      <c r="R98" s="172">
        <f t="shared" si="5"/>
        <v>0</v>
      </c>
    </row>
    <row r="99" spans="1:18" s="8" customFormat="1" ht="15" x14ac:dyDescent="0.25">
      <c r="A99" s="35"/>
      <c r="B99" s="154" t="str">
        <f>IF(NOT(ISBLANK(A99)),VLOOKUP(A99,Identification!$B$24:$H$28,7,FALSE),"")</f>
        <v/>
      </c>
      <c r="C99" s="101" t="s">
        <v>503</v>
      </c>
      <c r="D99" s="37"/>
      <c r="E99" s="37"/>
      <c r="F99" s="158"/>
      <c r="G99" s="158"/>
      <c r="H99" s="38"/>
      <c r="I99" s="38"/>
      <c r="J99" s="156">
        <f t="shared" si="3"/>
        <v>0</v>
      </c>
      <c r="K99" s="38"/>
      <c r="L99" s="156"/>
      <c r="M99" s="145">
        <v>0</v>
      </c>
      <c r="N99" s="145">
        <f>IF(OR(AND($G99&gt;0,OR($G99&lt;Identification!$D$14,$G99&gt;Identification!$D$15)),AND($F99&gt;0,OR($F99&lt;Identification!$D$14,$F99&gt;Identification!$D$15))),J99,0)</f>
        <v>0</v>
      </c>
      <c r="O99" s="157">
        <f t="shared" si="4"/>
        <v>0</v>
      </c>
      <c r="R99" s="172">
        <f t="shared" si="5"/>
        <v>0</v>
      </c>
    </row>
    <row r="100" spans="1:18" s="8" customFormat="1" ht="15" x14ac:dyDescent="0.25">
      <c r="A100" s="35"/>
      <c r="B100" s="154" t="str">
        <f>IF(NOT(ISBLANK(A100)),VLOOKUP(A100,Identification!$B$24:$H$28,7,FALSE),"")</f>
        <v/>
      </c>
      <c r="C100" s="36" t="s">
        <v>504</v>
      </c>
      <c r="D100" s="37"/>
      <c r="E100" s="37"/>
      <c r="F100" s="158"/>
      <c r="G100" s="158"/>
      <c r="H100" s="38"/>
      <c r="I100" s="38"/>
      <c r="J100" s="156">
        <f t="shared" si="3"/>
        <v>0</v>
      </c>
      <c r="K100" s="38"/>
      <c r="L100" s="156"/>
      <c r="M100" s="145">
        <v>0</v>
      </c>
      <c r="N100" s="145">
        <f>IF(OR(AND($G100&gt;0,OR($G100&lt;Identification!$D$14,$G100&gt;Identification!$D$15)),AND($F100&gt;0,OR($F100&lt;Identification!$D$14,$F100&gt;Identification!$D$15))),J100,0)</f>
        <v>0</v>
      </c>
      <c r="O100" s="157">
        <f t="shared" si="4"/>
        <v>0</v>
      </c>
      <c r="R100" s="172">
        <f t="shared" si="5"/>
        <v>0</v>
      </c>
    </row>
    <row r="101" spans="1:18" s="8" customFormat="1" ht="15" x14ac:dyDescent="0.25">
      <c r="A101" s="35"/>
      <c r="B101" s="154" t="str">
        <f>IF(NOT(ISBLANK(A101)),VLOOKUP(A101,Identification!$B$24:$H$28,7,FALSE),"")</f>
        <v/>
      </c>
      <c r="C101" s="101" t="s">
        <v>505</v>
      </c>
      <c r="D101" s="37"/>
      <c r="E101" s="37"/>
      <c r="F101" s="158"/>
      <c r="G101" s="158"/>
      <c r="H101" s="38"/>
      <c r="I101" s="38"/>
      <c r="J101" s="156">
        <f t="shared" si="3"/>
        <v>0</v>
      </c>
      <c r="K101" s="38"/>
      <c r="L101" s="156"/>
      <c r="M101" s="145">
        <v>0</v>
      </c>
      <c r="N101" s="145">
        <f>IF(OR(AND($G101&gt;0,OR($G101&lt;Identification!$D$14,$G101&gt;Identification!$D$15)),AND($F101&gt;0,OR($F101&lt;Identification!$D$14,$F101&gt;Identification!$D$15))),J101,0)</f>
        <v>0</v>
      </c>
      <c r="O101" s="157">
        <f t="shared" si="4"/>
        <v>0</v>
      </c>
      <c r="R101" s="172">
        <f t="shared" si="5"/>
        <v>0</v>
      </c>
    </row>
    <row r="102" spans="1:18" s="8" customFormat="1" ht="15" x14ac:dyDescent="0.25">
      <c r="A102" s="35"/>
      <c r="B102" s="154" t="str">
        <f>IF(NOT(ISBLANK(A102)),VLOOKUP(A102,Identification!$B$24:$H$28,7,FALSE),"")</f>
        <v/>
      </c>
      <c r="C102" s="36" t="s">
        <v>506</v>
      </c>
      <c r="D102" s="37"/>
      <c r="E102" s="37"/>
      <c r="F102" s="158"/>
      <c r="G102" s="158"/>
      <c r="H102" s="38"/>
      <c r="I102" s="38"/>
      <c r="J102" s="156">
        <f t="shared" si="3"/>
        <v>0</v>
      </c>
      <c r="K102" s="38"/>
      <c r="L102" s="156"/>
      <c r="M102" s="145">
        <v>0</v>
      </c>
      <c r="N102" s="145">
        <f>IF(OR(AND($G102&gt;0,OR($G102&lt;Identification!$D$14,$G102&gt;Identification!$D$15)),AND($F102&gt;0,OR($F102&lt;Identification!$D$14,$F102&gt;Identification!$D$15))),J102,0)</f>
        <v>0</v>
      </c>
      <c r="O102" s="157">
        <f t="shared" si="4"/>
        <v>0</v>
      </c>
      <c r="R102" s="172">
        <f t="shared" si="5"/>
        <v>0</v>
      </c>
    </row>
    <row r="103" spans="1:18" s="8" customFormat="1" ht="15" x14ac:dyDescent="0.25">
      <c r="A103" s="35"/>
      <c r="B103" s="154" t="str">
        <f>IF(NOT(ISBLANK(A103)),VLOOKUP(A103,Identification!$B$24:$H$28,7,FALSE),"")</f>
        <v/>
      </c>
      <c r="C103" s="101" t="s">
        <v>507</v>
      </c>
      <c r="D103" s="37"/>
      <c r="E103" s="37"/>
      <c r="F103" s="158"/>
      <c r="G103" s="158"/>
      <c r="H103" s="38"/>
      <c r="I103" s="38"/>
      <c r="J103" s="156">
        <f t="shared" si="3"/>
        <v>0</v>
      </c>
      <c r="K103" s="38"/>
      <c r="L103" s="156"/>
      <c r="M103" s="145">
        <v>0</v>
      </c>
      <c r="N103" s="145">
        <f>IF(OR(AND($G103&gt;0,OR($G103&lt;Identification!$D$14,$G103&gt;Identification!$D$15)),AND($F103&gt;0,OR($F103&lt;Identification!$D$14,$F103&gt;Identification!$D$15))),J103,0)</f>
        <v>0</v>
      </c>
      <c r="O103" s="157">
        <f t="shared" si="4"/>
        <v>0</v>
      </c>
      <c r="R103" s="172">
        <f t="shared" si="5"/>
        <v>0</v>
      </c>
    </row>
    <row r="104" spans="1:18" s="8" customFormat="1" ht="15" x14ac:dyDescent="0.25">
      <c r="A104" s="35"/>
      <c r="B104" s="154" t="str">
        <f>IF(NOT(ISBLANK(A104)),VLOOKUP(A104,Identification!$B$24:$H$28,7,FALSE),"")</f>
        <v/>
      </c>
      <c r="C104" s="36" t="s">
        <v>508</v>
      </c>
      <c r="D104" s="37"/>
      <c r="E104" s="37"/>
      <c r="F104" s="158"/>
      <c r="G104" s="158"/>
      <c r="H104" s="38"/>
      <c r="I104" s="38"/>
      <c r="J104" s="156">
        <f t="shared" si="3"/>
        <v>0</v>
      </c>
      <c r="K104" s="38"/>
      <c r="L104" s="156"/>
      <c r="M104" s="145">
        <v>0</v>
      </c>
      <c r="N104" s="145">
        <f>IF(OR(AND($G104&gt;0,OR($G104&lt;Identification!$D$14,$G104&gt;Identification!$D$15)),AND($F104&gt;0,OR($F104&lt;Identification!$D$14,$F104&gt;Identification!$D$15))),J104,0)</f>
        <v>0</v>
      </c>
      <c r="O104" s="157">
        <f t="shared" si="4"/>
        <v>0</v>
      </c>
      <c r="R104" s="172">
        <f t="shared" si="5"/>
        <v>0</v>
      </c>
    </row>
    <row r="105" spans="1:18" s="8" customFormat="1" ht="15" x14ac:dyDescent="0.25">
      <c r="A105" s="35"/>
      <c r="B105" s="154" t="str">
        <f>IF(NOT(ISBLANK(A105)),VLOOKUP(A105,Identification!$B$24:$H$28,7,FALSE),"")</f>
        <v/>
      </c>
      <c r="C105" s="101" t="s">
        <v>509</v>
      </c>
      <c r="D105" s="37"/>
      <c r="E105" s="37"/>
      <c r="F105" s="158"/>
      <c r="G105" s="158"/>
      <c r="H105" s="38"/>
      <c r="I105" s="38"/>
      <c r="J105" s="156">
        <f t="shared" si="3"/>
        <v>0</v>
      </c>
      <c r="K105" s="38"/>
      <c r="L105" s="156"/>
      <c r="M105" s="145">
        <v>0</v>
      </c>
      <c r="N105" s="145">
        <f>IF(OR(AND($G105&gt;0,OR($G105&lt;Identification!$D$14,$G105&gt;Identification!$D$15)),AND($F105&gt;0,OR($F105&lt;Identification!$D$14,$F105&gt;Identification!$D$15))),J105,0)</f>
        <v>0</v>
      </c>
      <c r="O105" s="157">
        <f t="shared" si="4"/>
        <v>0</v>
      </c>
      <c r="R105" s="172">
        <f t="shared" si="5"/>
        <v>0</v>
      </c>
    </row>
    <row r="106" spans="1:18" s="8" customFormat="1" ht="15" x14ac:dyDescent="0.25">
      <c r="A106" s="35"/>
      <c r="B106" s="154" t="str">
        <f>IF(NOT(ISBLANK(A106)),VLOOKUP(A106,Identification!$B$24:$H$28,7,FALSE),"")</f>
        <v/>
      </c>
      <c r="C106" s="36" t="s">
        <v>510</v>
      </c>
      <c r="D106" s="37"/>
      <c r="E106" s="37"/>
      <c r="F106" s="158"/>
      <c r="G106" s="158"/>
      <c r="H106" s="38"/>
      <c r="I106" s="38"/>
      <c r="J106" s="156">
        <f t="shared" si="3"/>
        <v>0</v>
      </c>
      <c r="K106" s="38"/>
      <c r="L106" s="156"/>
      <c r="M106" s="145">
        <v>0</v>
      </c>
      <c r="N106" s="145">
        <f>IF(OR(AND($G106&gt;0,OR($G106&lt;Identification!$D$14,$G106&gt;Identification!$D$15)),AND($F106&gt;0,OR($F106&lt;Identification!$D$14,$F106&gt;Identification!$D$15))),J106,0)</f>
        <v>0</v>
      </c>
      <c r="O106" s="157">
        <f t="shared" si="4"/>
        <v>0</v>
      </c>
      <c r="R106" s="172">
        <f t="shared" si="5"/>
        <v>0</v>
      </c>
    </row>
    <row r="107" spans="1:18" s="8" customFormat="1" ht="15" x14ac:dyDescent="0.25">
      <c r="A107" s="35"/>
      <c r="B107" s="154" t="str">
        <f>IF(NOT(ISBLANK(A107)),VLOOKUP(A107,Identification!$B$24:$H$28,7,FALSE),"")</f>
        <v/>
      </c>
      <c r="C107" s="101" t="s">
        <v>511</v>
      </c>
      <c r="D107" s="37"/>
      <c r="E107" s="37"/>
      <c r="F107" s="158"/>
      <c r="G107" s="158"/>
      <c r="H107" s="38"/>
      <c r="I107" s="38"/>
      <c r="J107" s="156">
        <f t="shared" si="3"/>
        <v>0</v>
      </c>
      <c r="K107" s="38"/>
      <c r="L107" s="156"/>
      <c r="M107" s="145">
        <v>0</v>
      </c>
      <c r="N107" s="145">
        <f>IF(OR(AND($G107&gt;0,OR($G107&lt;Identification!$D$14,$G107&gt;Identification!$D$15)),AND($F107&gt;0,OR($F107&lt;Identification!$D$14,$F107&gt;Identification!$D$15))),J107,0)</f>
        <v>0</v>
      </c>
      <c r="O107" s="157">
        <f t="shared" si="4"/>
        <v>0</v>
      </c>
      <c r="R107" s="172">
        <f t="shared" si="5"/>
        <v>0</v>
      </c>
    </row>
    <row r="108" spans="1:18" s="8" customFormat="1" ht="15" x14ac:dyDescent="0.25">
      <c r="A108" s="35"/>
      <c r="B108" s="154" t="str">
        <f>IF(NOT(ISBLANK(A108)),VLOOKUP(A108,Identification!$B$24:$H$28,7,FALSE),"")</f>
        <v/>
      </c>
      <c r="C108" s="36" t="s">
        <v>512</v>
      </c>
      <c r="D108" s="37"/>
      <c r="E108" s="37"/>
      <c r="F108" s="158"/>
      <c r="G108" s="158"/>
      <c r="H108" s="38"/>
      <c r="I108" s="38"/>
      <c r="J108" s="156">
        <f t="shared" si="3"/>
        <v>0</v>
      </c>
      <c r="K108" s="38"/>
      <c r="L108" s="156"/>
      <c r="M108" s="145">
        <v>0</v>
      </c>
      <c r="N108" s="145">
        <f>IF(OR(AND($G108&gt;0,OR($G108&lt;Identification!$D$14,$G108&gt;Identification!$D$15)),AND($F108&gt;0,OR($F108&lt;Identification!$D$14,$F108&gt;Identification!$D$15))),J108,0)</f>
        <v>0</v>
      </c>
      <c r="O108" s="157">
        <f t="shared" si="4"/>
        <v>0</v>
      </c>
      <c r="R108" s="172">
        <f t="shared" si="5"/>
        <v>0</v>
      </c>
    </row>
    <row r="109" spans="1:18" s="8" customFormat="1" ht="15" x14ac:dyDescent="0.25">
      <c r="A109" s="35"/>
      <c r="B109" s="154" t="str">
        <f>IF(NOT(ISBLANK(A109)),VLOOKUP(A109,Identification!$B$24:$H$28,7,FALSE),"")</f>
        <v/>
      </c>
      <c r="C109" s="101" t="s">
        <v>513</v>
      </c>
      <c r="D109" s="37"/>
      <c r="E109" s="37"/>
      <c r="F109" s="158"/>
      <c r="G109" s="158"/>
      <c r="H109" s="38"/>
      <c r="I109" s="38"/>
      <c r="J109" s="156">
        <f t="shared" si="3"/>
        <v>0</v>
      </c>
      <c r="K109" s="38"/>
      <c r="L109" s="156"/>
      <c r="M109" s="145">
        <v>0</v>
      </c>
      <c r="N109" s="145">
        <f>IF(OR(AND($G109&gt;0,OR($G109&lt;Identification!$D$14,$G109&gt;Identification!$D$15)),AND($F109&gt;0,OR($F109&lt;Identification!$D$14,$F109&gt;Identification!$D$15))),J109,0)</f>
        <v>0</v>
      </c>
      <c r="O109" s="157">
        <f t="shared" si="4"/>
        <v>0</v>
      </c>
      <c r="R109" s="172">
        <f t="shared" si="5"/>
        <v>0</v>
      </c>
    </row>
    <row r="110" spans="1:18" s="8" customFormat="1" ht="15" x14ac:dyDescent="0.25">
      <c r="A110" s="35"/>
      <c r="B110" s="154" t="str">
        <f>IF(NOT(ISBLANK(A110)),VLOOKUP(A110,Identification!$B$24:$H$28,7,FALSE),"")</f>
        <v/>
      </c>
      <c r="C110" s="36" t="s">
        <v>514</v>
      </c>
      <c r="D110" s="37"/>
      <c r="E110" s="37"/>
      <c r="F110" s="158"/>
      <c r="G110" s="158"/>
      <c r="H110" s="38"/>
      <c r="I110" s="38"/>
      <c r="J110" s="156">
        <f t="shared" si="3"/>
        <v>0</v>
      </c>
      <c r="K110" s="38"/>
      <c r="L110" s="156"/>
      <c r="M110" s="145">
        <v>0</v>
      </c>
      <c r="N110" s="145">
        <f>IF(OR(AND($G110&gt;0,OR($G110&lt;Identification!$D$14,$G110&gt;Identification!$D$15)),AND($F110&gt;0,OR($F110&lt;Identification!$D$14,$F110&gt;Identification!$D$15))),J110,0)</f>
        <v>0</v>
      </c>
      <c r="O110" s="157">
        <f t="shared" si="4"/>
        <v>0</v>
      </c>
      <c r="R110" s="172">
        <f t="shared" si="5"/>
        <v>0</v>
      </c>
    </row>
    <row r="111" spans="1:18" s="8" customFormat="1" ht="15" x14ac:dyDescent="0.25">
      <c r="A111" s="35"/>
      <c r="B111" s="154" t="str">
        <f>IF(NOT(ISBLANK(A111)),VLOOKUP(A111,Identification!$B$24:$H$28,7,FALSE),"")</f>
        <v/>
      </c>
      <c r="C111" s="101" t="s">
        <v>515</v>
      </c>
      <c r="D111" s="37"/>
      <c r="E111" s="37"/>
      <c r="F111" s="158"/>
      <c r="G111" s="158"/>
      <c r="H111" s="38"/>
      <c r="I111" s="38"/>
      <c r="J111" s="156">
        <f t="shared" si="3"/>
        <v>0</v>
      </c>
      <c r="K111" s="38"/>
      <c r="L111" s="156"/>
      <c r="M111" s="145">
        <v>0</v>
      </c>
      <c r="N111" s="145">
        <f>IF(OR(AND($G111&gt;0,OR($G111&lt;Identification!$D$14,$G111&gt;Identification!$D$15)),AND($F111&gt;0,OR($F111&lt;Identification!$D$14,$F111&gt;Identification!$D$15))),J111,0)</f>
        <v>0</v>
      </c>
      <c r="O111" s="157">
        <f t="shared" si="4"/>
        <v>0</v>
      </c>
      <c r="R111" s="172">
        <f t="shared" si="5"/>
        <v>0</v>
      </c>
    </row>
    <row r="112" spans="1:18" s="8" customFormat="1" ht="15" x14ac:dyDescent="0.25">
      <c r="A112" s="35"/>
      <c r="B112" s="154" t="str">
        <f>IF(NOT(ISBLANK(A112)),VLOOKUP(A112,Identification!$B$24:$H$28,7,FALSE),"")</f>
        <v/>
      </c>
      <c r="C112" s="36" t="s">
        <v>516</v>
      </c>
      <c r="D112" s="37"/>
      <c r="E112" s="37"/>
      <c r="F112" s="158"/>
      <c r="G112" s="158"/>
      <c r="H112" s="38"/>
      <c r="I112" s="38"/>
      <c r="J112" s="156">
        <f t="shared" si="3"/>
        <v>0</v>
      </c>
      <c r="K112" s="38"/>
      <c r="L112" s="156"/>
      <c r="M112" s="145">
        <v>0</v>
      </c>
      <c r="N112" s="145">
        <f>IF(OR(AND($G112&gt;0,OR($G112&lt;Identification!$D$14,$G112&gt;Identification!$D$15)),AND($F112&gt;0,OR($F112&lt;Identification!$D$14,$F112&gt;Identification!$D$15))),J112,0)</f>
        <v>0</v>
      </c>
      <c r="O112" s="157">
        <f t="shared" si="4"/>
        <v>0</v>
      </c>
      <c r="R112" s="172">
        <f t="shared" si="5"/>
        <v>0</v>
      </c>
    </row>
    <row r="113" spans="1:18" s="8" customFormat="1" ht="15" x14ac:dyDescent="0.25">
      <c r="A113" s="35"/>
      <c r="B113" s="154" t="str">
        <f>IF(NOT(ISBLANK(A113)),VLOOKUP(A113,Identification!$B$24:$H$28,7,FALSE),"")</f>
        <v/>
      </c>
      <c r="C113" s="101" t="s">
        <v>517</v>
      </c>
      <c r="D113" s="37"/>
      <c r="E113" s="37"/>
      <c r="F113" s="158"/>
      <c r="G113" s="158"/>
      <c r="H113" s="38"/>
      <c r="I113" s="38"/>
      <c r="J113" s="156">
        <f t="shared" si="3"/>
        <v>0</v>
      </c>
      <c r="K113" s="38"/>
      <c r="L113" s="156"/>
      <c r="M113" s="145">
        <v>0</v>
      </c>
      <c r="N113" s="145">
        <f>IF(OR(AND($G113&gt;0,OR($G113&lt;Identification!$D$14,$G113&gt;Identification!$D$15)),AND($F113&gt;0,OR($F113&lt;Identification!$D$14,$F113&gt;Identification!$D$15))),J113,0)</f>
        <v>0</v>
      </c>
      <c r="O113" s="157">
        <f t="shared" si="4"/>
        <v>0</v>
      </c>
      <c r="R113" s="172">
        <f t="shared" si="5"/>
        <v>0</v>
      </c>
    </row>
    <row r="114" spans="1:18" s="8" customFormat="1" ht="15" x14ac:dyDescent="0.25">
      <c r="A114" s="35"/>
      <c r="B114" s="154" t="str">
        <f>IF(NOT(ISBLANK(A114)),VLOOKUP(A114,Identification!$B$24:$H$28,7,FALSE),"")</f>
        <v/>
      </c>
      <c r="C114" s="36" t="s">
        <v>518</v>
      </c>
      <c r="D114" s="37"/>
      <c r="E114" s="37"/>
      <c r="F114" s="158"/>
      <c r="G114" s="158"/>
      <c r="H114" s="38"/>
      <c r="I114" s="38"/>
      <c r="J114" s="156">
        <f t="shared" si="3"/>
        <v>0</v>
      </c>
      <c r="K114" s="38"/>
      <c r="L114" s="156"/>
      <c r="M114" s="145">
        <v>0</v>
      </c>
      <c r="N114" s="145">
        <f>IF(OR(AND($G114&gt;0,OR($G114&lt;Identification!$D$14,$G114&gt;Identification!$D$15)),AND($F114&gt;0,OR($F114&lt;Identification!$D$14,$F114&gt;Identification!$D$15))),J114,0)</f>
        <v>0</v>
      </c>
      <c r="O114" s="157">
        <f t="shared" si="4"/>
        <v>0</v>
      </c>
      <c r="R114" s="172">
        <f t="shared" si="5"/>
        <v>0</v>
      </c>
    </row>
    <row r="115" spans="1:18" s="8" customFormat="1" ht="15" x14ac:dyDescent="0.25">
      <c r="A115" s="35"/>
      <c r="B115" s="154" t="str">
        <f>IF(NOT(ISBLANK(A115)),VLOOKUP(A115,Identification!$B$24:$H$28,7,FALSE),"")</f>
        <v/>
      </c>
      <c r="C115" s="101" t="s">
        <v>519</v>
      </c>
      <c r="D115" s="37"/>
      <c r="E115" s="37"/>
      <c r="F115" s="158"/>
      <c r="G115" s="158"/>
      <c r="H115" s="38"/>
      <c r="I115" s="38"/>
      <c r="J115" s="156">
        <f t="shared" si="3"/>
        <v>0</v>
      </c>
      <c r="K115" s="38"/>
      <c r="L115" s="156"/>
      <c r="M115" s="145">
        <v>0</v>
      </c>
      <c r="N115" s="145">
        <f>IF(OR(AND($G115&gt;0,OR($G115&lt;Identification!$D$14,$G115&gt;Identification!$D$15)),AND($F115&gt;0,OR($F115&lt;Identification!$D$14,$F115&gt;Identification!$D$15))),J115,0)</f>
        <v>0</v>
      </c>
      <c r="O115" s="157">
        <f t="shared" si="4"/>
        <v>0</v>
      </c>
      <c r="R115" s="172">
        <f t="shared" si="5"/>
        <v>0</v>
      </c>
    </row>
    <row r="116" spans="1:18" s="8" customFormat="1" ht="15" x14ac:dyDescent="0.25">
      <c r="A116" s="35"/>
      <c r="B116" s="154" t="str">
        <f>IF(NOT(ISBLANK(A116)),VLOOKUP(A116,Identification!$B$24:$H$28,7,FALSE),"")</f>
        <v/>
      </c>
      <c r="C116" s="36" t="s">
        <v>520</v>
      </c>
      <c r="D116" s="37"/>
      <c r="E116" s="37"/>
      <c r="F116" s="158"/>
      <c r="G116" s="158"/>
      <c r="H116" s="38"/>
      <c r="I116" s="38"/>
      <c r="J116" s="156">
        <f t="shared" si="3"/>
        <v>0</v>
      </c>
      <c r="K116" s="38"/>
      <c r="L116" s="156"/>
      <c r="M116" s="145">
        <v>0</v>
      </c>
      <c r="N116" s="145">
        <f>IF(OR(AND($G116&gt;0,OR($G116&lt;Identification!$D$14,$G116&gt;Identification!$D$15)),AND($F116&gt;0,OR($F116&lt;Identification!$D$14,$F116&gt;Identification!$D$15))),J116,0)</f>
        <v>0</v>
      </c>
      <c r="O116" s="157">
        <f t="shared" si="4"/>
        <v>0</v>
      </c>
      <c r="R116" s="172">
        <f t="shared" si="5"/>
        <v>0</v>
      </c>
    </row>
    <row r="117" spans="1:18" s="8" customFormat="1" ht="15" x14ac:dyDescent="0.25">
      <c r="A117" s="35"/>
      <c r="B117" s="154" t="str">
        <f>IF(NOT(ISBLANK(A117)),VLOOKUP(A117,Identification!$B$24:$H$28,7,FALSE),"")</f>
        <v/>
      </c>
      <c r="C117" s="101" t="s">
        <v>521</v>
      </c>
      <c r="D117" s="37"/>
      <c r="E117" s="37"/>
      <c r="F117" s="158"/>
      <c r="G117" s="158"/>
      <c r="H117" s="38"/>
      <c r="I117" s="38"/>
      <c r="J117" s="156">
        <f t="shared" si="3"/>
        <v>0</v>
      </c>
      <c r="K117" s="38"/>
      <c r="L117" s="156"/>
      <c r="M117" s="145">
        <v>0</v>
      </c>
      <c r="N117" s="145">
        <f>IF(OR(AND($G117&gt;0,OR($G117&lt;Identification!$D$14,$G117&gt;Identification!$D$15)),AND($F117&gt;0,OR($F117&lt;Identification!$D$14,$F117&gt;Identification!$D$15))),J117,0)</f>
        <v>0</v>
      </c>
      <c r="O117" s="157">
        <f t="shared" si="4"/>
        <v>0</v>
      </c>
      <c r="R117" s="172">
        <f t="shared" si="5"/>
        <v>0</v>
      </c>
    </row>
    <row r="118" spans="1:18" s="8" customFormat="1" ht="15" x14ac:dyDescent="0.25">
      <c r="A118" s="35"/>
      <c r="B118" s="154" t="str">
        <f>IF(NOT(ISBLANK(A118)),VLOOKUP(A118,Identification!$B$24:$H$28,7,FALSE),"")</f>
        <v/>
      </c>
      <c r="C118" s="36" t="s">
        <v>522</v>
      </c>
      <c r="D118" s="37"/>
      <c r="E118" s="37"/>
      <c r="F118" s="158"/>
      <c r="G118" s="158"/>
      <c r="H118" s="38"/>
      <c r="I118" s="38"/>
      <c r="J118" s="156">
        <f t="shared" si="3"/>
        <v>0</v>
      </c>
      <c r="K118" s="38"/>
      <c r="L118" s="156"/>
      <c r="M118" s="145">
        <v>0</v>
      </c>
      <c r="N118" s="145">
        <f>IF(OR(AND($G118&gt;0,OR($G118&lt;Identification!$D$14,$G118&gt;Identification!$D$15)),AND($F118&gt;0,OR($F118&lt;Identification!$D$14,$F118&gt;Identification!$D$15))),J118,0)</f>
        <v>0</v>
      </c>
      <c r="O118" s="157">
        <f t="shared" si="4"/>
        <v>0</v>
      </c>
      <c r="R118" s="172">
        <f t="shared" si="5"/>
        <v>0</v>
      </c>
    </row>
    <row r="119" spans="1:18" s="8" customFormat="1" ht="15" x14ac:dyDescent="0.25">
      <c r="A119" s="35"/>
      <c r="B119" s="154" t="str">
        <f>IF(NOT(ISBLANK(A119)),VLOOKUP(A119,Identification!$B$24:$H$28,7,FALSE),"")</f>
        <v/>
      </c>
      <c r="C119" s="101" t="s">
        <v>523</v>
      </c>
      <c r="D119" s="37"/>
      <c r="E119" s="37"/>
      <c r="F119" s="158"/>
      <c r="G119" s="158"/>
      <c r="H119" s="38"/>
      <c r="I119" s="38"/>
      <c r="J119" s="156">
        <f t="shared" si="3"/>
        <v>0</v>
      </c>
      <c r="K119" s="38"/>
      <c r="L119" s="156"/>
      <c r="M119" s="145">
        <v>0</v>
      </c>
      <c r="N119" s="145">
        <f>IF(OR(AND($G119&gt;0,OR($G119&lt;Identification!$D$14,$G119&gt;Identification!$D$15)),AND($F119&gt;0,OR($F119&lt;Identification!$D$14,$F119&gt;Identification!$D$15))),J119,0)</f>
        <v>0</v>
      </c>
      <c r="O119" s="157">
        <f t="shared" si="4"/>
        <v>0</v>
      </c>
      <c r="R119" s="172">
        <f t="shared" si="5"/>
        <v>0</v>
      </c>
    </row>
    <row r="120" spans="1:18" s="8" customFormat="1" ht="15" x14ac:dyDescent="0.25">
      <c r="A120" s="35"/>
      <c r="B120" s="154" t="str">
        <f>IF(NOT(ISBLANK(A120)),VLOOKUP(A120,Identification!$B$24:$H$28,7,FALSE),"")</f>
        <v/>
      </c>
      <c r="C120" s="36" t="s">
        <v>524</v>
      </c>
      <c r="D120" s="37"/>
      <c r="E120" s="37"/>
      <c r="F120" s="158"/>
      <c r="G120" s="158"/>
      <c r="H120" s="38"/>
      <c r="I120" s="38"/>
      <c r="J120" s="156">
        <f t="shared" si="3"/>
        <v>0</v>
      </c>
      <c r="K120" s="38"/>
      <c r="L120" s="156"/>
      <c r="M120" s="145">
        <v>0</v>
      </c>
      <c r="N120" s="145">
        <f>IF(OR(AND($G120&gt;0,OR($G120&lt;Identification!$D$14,$G120&gt;Identification!$D$15)),AND($F120&gt;0,OR($F120&lt;Identification!$D$14,$F120&gt;Identification!$D$15))),J120,0)</f>
        <v>0</v>
      </c>
      <c r="O120" s="157">
        <f t="shared" si="4"/>
        <v>0</v>
      </c>
      <c r="R120" s="172">
        <f t="shared" si="5"/>
        <v>0</v>
      </c>
    </row>
    <row r="121" spans="1:18" s="8" customFormat="1" ht="15" x14ac:dyDescent="0.25">
      <c r="A121" s="35"/>
      <c r="B121" s="154" t="str">
        <f>IF(NOT(ISBLANK(A121)),VLOOKUP(A121,Identification!$B$24:$H$28,7,FALSE),"")</f>
        <v/>
      </c>
      <c r="C121" s="101" t="s">
        <v>525</v>
      </c>
      <c r="D121" s="37"/>
      <c r="E121" s="37"/>
      <c r="F121" s="158"/>
      <c r="G121" s="158"/>
      <c r="H121" s="38"/>
      <c r="I121" s="38"/>
      <c r="J121" s="156">
        <f t="shared" si="3"/>
        <v>0</v>
      </c>
      <c r="K121" s="38"/>
      <c r="L121" s="156"/>
      <c r="M121" s="145">
        <v>0</v>
      </c>
      <c r="N121" s="145">
        <f>IF(OR(AND($G121&gt;0,OR($G121&lt;Identification!$D$14,$G121&gt;Identification!$D$15)),AND($F121&gt;0,OR($F121&lt;Identification!$D$14,$F121&gt;Identification!$D$15))),J121,0)</f>
        <v>0</v>
      </c>
      <c r="O121" s="157">
        <f t="shared" si="4"/>
        <v>0</v>
      </c>
      <c r="R121" s="172">
        <f t="shared" si="5"/>
        <v>0</v>
      </c>
    </row>
    <row r="122" spans="1:18" s="8" customFormat="1" ht="15" x14ac:dyDescent="0.25">
      <c r="A122" s="35"/>
      <c r="B122" s="154" t="str">
        <f>IF(NOT(ISBLANK(A122)),VLOOKUP(A122,Identification!$B$24:$H$28,7,FALSE),"")</f>
        <v/>
      </c>
      <c r="C122" s="36" t="s">
        <v>526</v>
      </c>
      <c r="D122" s="37"/>
      <c r="E122" s="37"/>
      <c r="F122" s="158"/>
      <c r="G122" s="158"/>
      <c r="H122" s="38"/>
      <c r="I122" s="38"/>
      <c r="J122" s="156">
        <f t="shared" si="3"/>
        <v>0</v>
      </c>
      <c r="K122" s="38"/>
      <c r="L122" s="156"/>
      <c r="M122" s="145">
        <v>0</v>
      </c>
      <c r="N122" s="145">
        <f>IF(OR(AND($G122&gt;0,OR($G122&lt;Identification!$D$14,$G122&gt;Identification!$D$15)),AND($F122&gt;0,OR($F122&lt;Identification!$D$14,$F122&gt;Identification!$D$15))),J122,0)</f>
        <v>0</v>
      </c>
      <c r="O122" s="157">
        <f t="shared" si="4"/>
        <v>0</v>
      </c>
      <c r="R122" s="172">
        <f t="shared" si="5"/>
        <v>0</v>
      </c>
    </row>
    <row r="123" spans="1:18" s="8" customFormat="1" ht="15" x14ac:dyDescent="0.25">
      <c r="A123" s="35"/>
      <c r="B123" s="154" t="str">
        <f>IF(NOT(ISBLANK(A123)),VLOOKUP(A123,Identification!$B$24:$H$28,7,FALSE),"")</f>
        <v/>
      </c>
      <c r="C123" s="101" t="s">
        <v>527</v>
      </c>
      <c r="D123" s="37"/>
      <c r="E123" s="37"/>
      <c r="F123" s="158"/>
      <c r="G123" s="158"/>
      <c r="H123" s="38"/>
      <c r="I123" s="38"/>
      <c r="J123" s="156">
        <f t="shared" si="3"/>
        <v>0</v>
      </c>
      <c r="K123" s="38"/>
      <c r="L123" s="156"/>
      <c r="M123" s="145">
        <v>0</v>
      </c>
      <c r="N123" s="145">
        <f>IF(OR(AND($G123&gt;0,OR($G123&lt;Identification!$D$14,$G123&gt;Identification!$D$15)),AND($F123&gt;0,OR($F123&lt;Identification!$D$14,$F123&gt;Identification!$D$15))),J123,0)</f>
        <v>0</v>
      </c>
      <c r="O123" s="157">
        <f t="shared" si="4"/>
        <v>0</v>
      </c>
      <c r="R123" s="172">
        <f t="shared" si="5"/>
        <v>0</v>
      </c>
    </row>
    <row r="124" spans="1:18" s="8" customFormat="1" ht="15" x14ac:dyDescent="0.25">
      <c r="A124" s="35"/>
      <c r="B124" s="154" t="str">
        <f>IF(NOT(ISBLANK(A124)),VLOOKUP(A124,Identification!$B$24:$H$28,7,FALSE),"")</f>
        <v/>
      </c>
      <c r="C124" s="36" t="s">
        <v>528</v>
      </c>
      <c r="D124" s="37"/>
      <c r="E124" s="37"/>
      <c r="F124" s="158"/>
      <c r="G124" s="158"/>
      <c r="H124" s="38"/>
      <c r="I124" s="38"/>
      <c r="J124" s="156">
        <f t="shared" si="3"/>
        <v>0</v>
      </c>
      <c r="K124" s="38"/>
      <c r="L124" s="156"/>
      <c r="M124" s="145">
        <v>0</v>
      </c>
      <c r="N124" s="145">
        <f>IF(OR(AND($G124&gt;0,OR($G124&lt;Identification!$D$14,$G124&gt;Identification!$D$15)),AND($F124&gt;0,OR($F124&lt;Identification!$D$14,$F124&gt;Identification!$D$15))),J124,0)</f>
        <v>0</v>
      </c>
      <c r="O124" s="157">
        <f t="shared" si="4"/>
        <v>0</v>
      </c>
      <c r="R124" s="172">
        <f t="shared" si="5"/>
        <v>0</v>
      </c>
    </row>
    <row r="125" spans="1:18" s="8" customFormat="1" ht="15" x14ac:dyDescent="0.25">
      <c r="A125" s="35"/>
      <c r="B125" s="154" t="str">
        <f>IF(NOT(ISBLANK(A125)),VLOOKUP(A125,Identification!$B$24:$H$28,7,FALSE),"")</f>
        <v/>
      </c>
      <c r="C125" s="101" t="s">
        <v>529</v>
      </c>
      <c r="D125" s="37"/>
      <c r="E125" s="37"/>
      <c r="F125" s="158"/>
      <c r="G125" s="158"/>
      <c r="H125" s="38"/>
      <c r="I125" s="38"/>
      <c r="J125" s="156">
        <f t="shared" si="3"/>
        <v>0</v>
      </c>
      <c r="K125" s="38"/>
      <c r="L125" s="156"/>
      <c r="M125" s="145">
        <v>0</v>
      </c>
      <c r="N125" s="145">
        <f>IF(OR(AND($G125&gt;0,OR($G125&lt;Identification!$D$14,$G125&gt;Identification!$D$15)),AND($F125&gt;0,OR($F125&lt;Identification!$D$14,$F125&gt;Identification!$D$15))),J125,0)</f>
        <v>0</v>
      </c>
      <c r="O125" s="157">
        <f t="shared" si="4"/>
        <v>0</v>
      </c>
      <c r="R125" s="172">
        <f t="shared" si="5"/>
        <v>0</v>
      </c>
    </row>
    <row r="126" spans="1:18" s="8" customFormat="1" ht="15" x14ac:dyDescent="0.25">
      <c r="A126" s="35"/>
      <c r="B126" s="154" t="str">
        <f>IF(NOT(ISBLANK(A126)),VLOOKUP(A126,Identification!$B$24:$H$28,7,FALSE),"")</f>
        <v/>
      </c>
      <c r="C126" s="36" t="s">
        <v>530</v>
      </c>
      <c r="D126" s="37"/>
      <c r="E126" s="37"/>
      <c r="F126" s="158"/>
      <c r="G126" s="158"/>
      <c r="H126" s="38"/>
      <c r="I126" s="38"/>
      <c r="J126" s="156">
        <f t="shared" si="3"/>
        <v>0</v>
      </c>
      <c r="K126" s="38"/>
      <c r="L126" s="156"/>
      <c r="M126" s="145">
        <v>0</v>
      </c>
      <c r="N126" s="145">
        <f>IF(OR(AND($G126&gt;0,OR($G126&lt;Identification!$D$14,$G126&gt;Identification!$D$15)),AND($F126&gt;0,OR($F126&lt;Identification!$D$14,$F126&gt;Identification!$D$15))),J126,0)</f>
        <v>0</v>
      </c>
      <c r="O126" s="157">
        <f t="shared" si="4"/>
        <v>0</v>
      </c>
      <c r="R126" s="172">
        <f t="shared" si="5"/>
        <v>0</v>
      </c>
    </row>
    <row r="127" spans="1:18" s="8" customFormat="1" ht="15" x14ac:dyDescent="0.25">
      <c r="A127" s="35"/>
      <c r="B127" s="154" t="str">
        <f>IF(NOT(ISBLANK(A127)),VLOOKUP(A127,Identification!$B$24:$H$28,7,FALSE),"")</f>
        <v/>
      </c>
      <c r="C127" s="101" t="s">
        <v>531</v>
      </c>
      <c r="D127" s="37"/>
      <c r="E127" s="37"/>
      <c r="F127" s="158"/>
      <c r="G127" s="158"/>
      <c r="H127" s="38"/>
      <c r="I127" s="38"/>
      <c r="J127" s="156">
        <f t="shared" si="3"/>
        <v>0</v>
      </c>
      <c r="K127" s="38"/>
      <c r="L127" s="156"/>
      <c r="M127" s="145">
        <v>0</v>
      </c>
      <c r="N127" s="145">
        <f>IF(OR(AND($G127&gt;0,OR($G127&lt;Identification!$D$14,$G127&gt;Identification!$D$15)),AND($F127&gt;0,OR($F127&lt;Identification!$D$14,$F127&gt;Identification!$D$15))),J127,0)</f>
        <v>0</v>
      </c>
      <c r="O127" s="157">
        <f t="shared" si="4"/>
        <v>0</v>
      </c>
      <c r="R127" s="172">
        <f t="shared" si="5"/>
        <v>0</v>
      </c>
    </row>
    <row r="128" spans="1:18" s="8" customFormat="1" ht="15" x14ac:dyDescent="0.25">
      <c r="A128" s="35"/>
      <c r="B128" s="154" t="str">
        <f>IF(NOT(ISBLANK(A128)),VLOOKUP(A128,Identification!$B$24:$H$28,7,FALSE),"")</f>
        <v/>
      </c>
      <c r="C128" s="36" t="s">
        <v>532</v>
      </c>
      <c r="D128" s="37"/>
      <c r="E128" s="37"/>
      <c r="F128" s="158"/>
      <c r="G128" s="158"/>
      <c r="H128" s="38"/>
      <c r="I128" s="38"/>
      <c r="J128" s="156">
        <f t="shared" si="3"/>
        <v>0</v>
      </c>
      <c r="K128" s="38"/>
      <c r="L128" s="156"/>
      <c r="M128" s="145">
        <v>0</v>
      </c>
      <c r="N128" s="145">
        <f>IF(OR(AND($G128&gt;0,OR($G128&lt;Identification!$D$14,$G128&gt;Identification!$D$15)),AND($F128&gt;0,OR($F128&lt;Identification!$D$14,$F128&gt;Identification!$D$15))),J128,0)</f>
        <v>0</v>
      </c>
      <c r="O128" s="157">
        <f t="shared" si="4"/>
        <v>0</v>
      </c>
      <c r="R128" s="172">
        <f t="shared" si="5"/>
        <v>0</v>
      </c>
    </row>
    <row r="129" spans="1:18" s="8" customFormat="1" ht="15" x14ac:dyDescent="0.25">
      <c r="A129" s="35"/>
      <c r="B129" s="154" t="str">
        <f>IF(NOT(ISBLANK(A129)),VLOOKUP(A129,Identification!$B$24:$H$28,7,FALSE),"")</f>
        <v/>
      </c>
      <c r="C129" s="101" t="s">
        <v>533</v>
      </c>
      <c r="D129" s="37"/>
      <c r="E129" s="37"/>
      <c r="F129" s="158"/>
      <c r="G129" s="158"/>
      <c r="H129" s="38"/>
      <c r="I129" s="38"/>
      <c r="J129" s="156">
        <f t="shared" si="3"/>
        <v>0</v>
      </c>
      <c r="K129" s="38"/>
      <c r="L129" s="156"/>
      <c r="M129" s="145">
        <v>0</v>
      </c>
      <c r="N129" s="145">
        <f>IF(OR(AND($G129&gt;0,OR($G129&lt;Identification!$D$14,$G129&gt;Identification!$D$15)),AND($F129&gt;0,OR($F129&lt;Identification!$D$14,$F129&gt;Identification!$D$15))),J129,0)</f>
        <v>0</v>
      </c>
      <c r="O129" s="157">
        <f t="shared" si="4"/>
        <v>0</v>
      </c>
      <c r="R129" s="172">
        <f t="shared" si="5"/>
        <v>0</v>
      </c>
    </row>
    <row r="130" spans="1:18" s="8" customFormat="1" ht="15" x14ac:dyDescent="0.25">
      <c r="A130" s="35"/>
      <c r="B130" s="154" t="str">
        <f>IF(NOT(ISBLANK(A130)),VLOOKUP(A130,Identification!$B$24:$H$28,7,FALSE),"")</f>
        <v/>
      </c>
      <c r="C130" s="36" t="s">
        <v>534</v>
      </c>
      <c r="D130" s="37"/>
      <c r="E130" s="37"/>
      <c r="F130" s="158"/>
      <c r="G130" s="158"/>
      <c r="H130" s="38"/>
      <c r="I130" s="38"/>
      <c r="J130" s="156">
        <f t="shared" si="3"/>
        <v>0</v>
      </c>
      <c r="K130" s="38"/>
      <c r="L130" s="156"/>
      <c r="M130" s="145">
        <v>0</v>
      </c>
      <c r="N130" s="145">
        <f>IF(OR(AND($G130&gt;0,OR($G130&lt;Identification!$D$14,$G130&gt;Identification!$D$15)),AND($F130&gt;0,OR($F130&lt;Identification!$D$14,$F130&gt;Identification!$D$15))),J130,0)</f>
        <v>0</v>
      </c>
      <c r="O130" s="157">
        <f t="shared" si="4"/>
        <v>0</v>
      </c>
      <c r="R130" s="172">
        <f t="shared" si="5"/>
        <v>0</v>
      </c>
    </row>
    <row r="131" spans="1:18" s="8" customFormat="1" ht="15" x14ac:dyDescent="0.25">
      <c r="A131" s="35"/>
      <c r="B131" s="154" t="str">
        <f>IF(NOT(ISBLANK(A131)),VLOOKUP(A131,Identification!$B$24:$H$28,7,FALSE),"")</f>
        <v/>
      </c>
      <c r="C131" s="101" t="s">
        <v>535</v>
      </c>
      <c r="D131" s="37"/>
      <c r="E131" s="37"/>
      <c r="F131" s="158"/>
      <c r="G131" s="158"/>
      <c r="H131" s="38"/>
      <c r="I131" s="38"/>
      <c r="J131" s="156">
        <f t="shared" si="3"/>
        <v>0</v>
      </c>
      <c r="K131" s="38"/>
      <c r="L131" s="156"/>
      <c r="M131" s="145">
        <v>0</v>
      </c>
      <c r="N131" s="145">
        <f>IF(OR(AND($G131&gt;0,OR($G131&lt;Identification!$D$14,$G131&gt;Identification!$D$15)),AND($F131&gt;0,OR($F131&lt;Identification!$D$14,$F131&gt;Identification!$D$15))),J131,0)</f>
        <v>0</v>
      </c>
      <c r="O131" s="157">
        <f t="shared" si="4"/>
        <v>0</v>
      </c>
      <c r="R131" s="172">
        <f t="shared" si="5"/>
        <v>0</v>
      </c>
    </row>
    <row r="132" spans="1:18" s="8" customFormat="1" ht="15" x14ac:dyDescent="0.25">
      <c r="A132" s="35"/>
      <c r="B132" s="154" t="str">
        <f>IF(NOT(ISBLANK(A132)),VLOOKUP(A132,Identification!$B$24:$H$28,7,FALSE),"")</f>
        <v/>
      </c>
      <c r="C132" s="36" t="s">
        <v>536</v>
      </c>
      <c r="D132" s="37"/>
      <c r="E132" s="37"/>
      <c r="F132" s="158"/>
      <c r="G132" s="158"/>
      <c r="H132" s="38"/>
      <c r="I132" s="38"/>
      <c r="J132" s="156">
        <f t="shared" si="3"/>
        <v>0</v>
      </c>
      <c r="K132" s="38"/>
      <c r="L132" s="156"/>
      <c r="M132" s="145">
        <v>0</v>
      </c>
      <c r="N132" s="145">
        <f>IF(OR(AND($G132&gt;0,OR($G132&lt;Identification!$D$14,$G132&gt;Identification!$D$15)),AND($F132&gt;0,OR($F132&lt;Identification!$D$14,$F132&gt;Identification!$D$15))),J132,0)</f>
        <v>0</v>
      </c>
      <c r="O132" s="157">
        <f t="shared" si="4"/>
        <v>0</v>
      </c>
      <c r="R132" s="172">
        <f t="shared" si="5"/>
        <v>0</v>
      </c>
    </row>
    <row r="133" spans="1:18" s="8" customFormat="1" ht="15" x14ac:dyDescent="0.25">
      <c r="A133" s="35"/>
      <c r="B133" s="154" t="str">
        <f>IF(NOT(ISBLANK(A133)),VLOOKUP(A133,Identification!$B$24:$H$28,7,FALSE),"")</f>
        <v/>
      </c>
      <c r="C133" s="101" t="s">
        <v>537</v>
      </c>
      <c r="D133" s="37"/>
      <c r="E133" s="37"/>
      <c r="F133" s="158"/>
      <c r="G133" s="158"/>
      <c r="H133" s="38"/>
      <c r="I133" s="38"/>
      <c r="J133" s="156">
        <f t="shared" si="3"/>
        <v>0</v>
      </c>
      <c r="K133" s="38"/>
      <c r="L133" s="156"/>
      <c r="M133" s="145">
        <v>0</v>
      </c>
      <c r="N133" s="145">
        <f>IF(OR(AND($G133&gt;0,OR($G133&lt;Identification!$D$14,$G133&gt;Identification!$D$15)),AND($F133&gt;0,OR($F133&lt;Identification!$D$14,$F133&gt;Identification!$D$15))),J133,0)</f>
        <v>0</v>
      </c>
      <c r="O133" s="157">
        <f t="shared" si="4"/>
        <v>0</v>
      </c>
      <c r="R133" s="172">
        <f t="shared" si="5"/>
        <v>0</v>
      </c>
    </row>
    <row r="134" spans="1:18" s="8" customFormat="1" ht="15" x14ac:dyDescent="0.25">
      <c r="A134" s="35"/>
      <c r="B134" s="154" t="str">
        <f>IF(NOT(ISBLANK(A134)),VLOOKUP(A134,Identification!$B$24:$H$28,7,FALSE),"")</f>
        <v/>
      </c>
      <c r="C134" s="36" t="s">
        <v>538</v>
      </c>
      <c r="D134" s="37"/>
      <c r="E134" s="37"/>
      <c r="F134" s="158"/>
      <c r="G134" s="158"/>
      <c r="H134" s="38"/>
      <c r="I134" s="38"/>
      <c r="J134" s="156">
        <f t="shared" si="3"/>
        <v>0</v>
      </c>
      <c r="K134" s="38"/>
      <c r="L134" s="156"/>
      <c r="M134" s="145">
        <v>0</v>
      </c>
      <c r="N134" s="145">
        <f>IF(OR(AND($G134&gt;0,OR($G134&lt;Identification!$D$14,$G134&gt;Identification!$D$15)),AND($F134&gt;0,OR($F134&lt;Identification!$D$14,$F134&gt;Identification!$D$15))),J134,0)</f>
        <v>0</v>
      </c>
      <c r="O134" s="157">
        <f t="shared" si="4"/>
        <v>0</v>
      </c>
      <c r="R134" s="172">
        <f t="shared" si="5"/>
        <v>0</v>
      </c>
    </row>
    <row r="135" spans="1:18" s="8" customFormat="1" ht="15" x14ac:dyDescent="0.25">
      <c r="A135" s="35"/>
      <c r="B135" s="154" t="str">
        <f>IF(NOT(ISBLANK(A135)),VLOOKUP(A135,Identification!$B$24:$H$28,7,FALSE),"")</f>
        <v/>
      </c>
      <c r="C135" s="101" t="s">
        <v>539</v>
      </c>
      <c r="D135" s="37"/>
      <c r="E135" s="37"/>
      <c r="F135" s="158"/>
      <c r="G135" s="158"/>
      <c r="H135" s="38"/>
      <c r="I135" s="38"/>
      <c r="J135" s="156">
        <f t="shared" si="3"/>
        <v>0</v>
      </c>
      <c r="K135" s="38"/>
      <c r="L135" s="156"/>
      <c r="M135" s="145">
        <v>0</v>
      </c>
      <c r="N135" s="145">
        <f>IF(OR(AND($G135&gt;0,OR($G135&lt;Identification!$D$14,$G135&gt;Identification!$D$15)),AND($F135&gt;0,OR($F135&lt;Identification!$D$14,$F135&gt;Identification!$D$15))),J135,0)</f>
        <v>0</v>
      </c>
      <c r="O135" s="157">
        <f t="shared" si="4"/>
        <v>0</v>
      </c>
      <c r="R135" s="172">
        <f t="shared" si="5"/>
        <v>0</v>
      </c>
    </row>
    <row r="136" spans="1:18" s="8" customFormat="1" ht="15" x14ac:dyDescent="0.25">
      <c r="A136" s="35"/>
      <c r="B136" s="154" t="str">
        <f>IF(NOT(ISBLANK(A136)),VLOOKUP(A136,Identification!$B$24:$H$28,7,FALSE),"")</f>
        <v/>
      </c>
      <c r="C136" s="36" t="s">
        <v>540</v>
      </c>
      <c r="D136" s="37"/>
      <c r="E136" s="37"/>
      <c r="F136" s="158"/>
      <c r="G136" s="158"/>
      <c r="H136" s="38"/>
      <c r="I136" s="38"/>
      <c r="J136" s="156">
        <f t="shared" ref="J136:J199" si="6">H136*I136</f>
        <v>0</v>
      </c>
      <c r="K136" s="38"/>
      <c r="L136" s="156"/>
      <c r="M136" s="145">
        <v>0</v>
      </c>
      <c r="N136" s="145">
        <f>IF(OR(AND($G136&gt;0,OR($G136&lt;Identification!$D$14,$G136&gt;Identification!$D$15)),AND($F136&gt;0,OR($F136&lt;Identification!$D$14,$F136&gt;Identification!$D$15))),J136,0)</f>
        <v>0</v>
      </c>
      <c r="O136" s="157">
        <f t="shared" ref="O136:O199" si="7">J136-M136-N136</f>
        <v>0</v>
      </c>
      <c r="R136" s="172">
        <f t="shared" ref="R136:R199" si="8">SUM(M136:N136)</f>
        <v>0</v>
      </c>
    </row>
    <row r="137" spans="1:18" s="8" customFormat="1" ht="15" x14ac:dyDescent="0.25">
      <c r="A137" s="35"/>
      <c r="B137" s="154" t="str">
        <f>IF(NOT(ISBLANK(A137)),VLOOKUP(A137,Identification!$B$24:$H$28,7,FALSE),"")</f>
        <v/>
      </c>
      <c r="C137" s="101" t="s">
        <v>541</v>
      </c>
      <c r="D137" s="37"/>
      <c r="E137" s="37"/>
      <c r="F137" s="158"/>
      <c r="G137" s="158"/>
      <c r="H137" s="38"/>
      <c r="I137" s="38"/>
      <c r="J137" s="156">
        <f t="shared" si="6"/>
        <v>0</v>
      </c>
      <c r="K137" s="38"/>
      <c r="L137" s="156"/>
      <c r="M137" s="145">
        <v>0</v>
      </c>
      <c r="N137" s="145">
        <f>IF(OR(AND($G137&gt;0,OR($G137&lt;Identification!$D$14,$G137&gt;Identification!$D$15)),AND($F137&gt;0,OR($F137&lt;Identification!$D$14,$F137&gt;Identification!$D$15))),J137,0)</f>
        <v>0</v>
      </c>
      <c r="O137" s="157">
        <f t="shared" si="7"/>
        <v>0</v>
      </c>
      <c r="R137" s="172">
        <f t="shared" si="8"/>
        <v>0</v>
      </c>
    </row>
    <row r="138" spans="1:18" s="8" customFormat="1" ht="15" x14ac:dyDescent="0.25">
      <c r="A138" s="35"/>
      <c r="B138" s="154" t="str">
        <f>IF(NOT(ISBLANK(A138)),VLOOKUP(A138,Identification!$B$24:$H$28,7,FALSE),"")</f>
        <v/>
      </c>
      <c r="C138" s="36" t="s">
        <v>542</v>
      </c>
      <c r="D138" s="37"/>
      <c r="E138" s="37"/>
      <c r="F138" s="158"/>
      <c r="G138" s="158"/>
      <c r="H138" s="38"/>
      <c r="I138" s="38"/>
      <c r="J138" s="156">
        <f t="shared" si="6"/>
        <v>0</v>
      </c>
      <c r="K138" s="38"/>
      <c r="L138" s="156"/>
      <c r="M138" s="145">
        <v>0</v>
      </c>
      <c r="N138" s="145">
        <f>IF(OR(AND($G138&gt;0,OR($G138&lt;Identification!$D$14,$G138&gt;Identification!$D$15)),AND($F138&gt;0,OR($F138&lt;Identification!$D$14,$F138&gt;Identification!$D$15))),J138,0)</f>
        <v>0</v>
      </c>
      <c r="O138" s="157">
        <f t="shared" si="7"/>
        <v>0</v>
      </c>
      <c r="R138" s="172">
        <f t="shared" si="8"/>
        <v>0</v>
      </c>
    </row>
    <row r="139" spans="1:18" s="8" customFormat="1" ht="15" x14ac:dyDescent="0.25">
      <c r="A139" s="35"/>
      <c r="B139" s="154" t="str">
        <f>IF(NOT(ISBLANK(A139)),VLOOKUP(A139,Identification!$B$24:$H$28,7,FALSE),"")</f>
        <v/>
      </c>
      <c r="C139" s="101" t="s">
        <v>543</v>
      </c>
      <c r="D139" s="37"/>
      <c r="E139" s="37"/>
      <c r="F139" s="158"/>
      <c r="G139" s="158"/>
      <c r="H139" s="38"/>
      <c r="I139" s="38"/>
      <c r="J139" s="156">
        <f t="shared" si="6"/>
        <v>0</v>
      </c>
      <c r="K139" s="38"/>
      <c r="L139" s="156"/>
      <c r="M139" s="145">
        <v>0</v>
      </c>
      <c r="N139" s="145">
        <f>IF(OR(AND($G139&gt;0,OR($G139&lt;Identification!$D$14,$G139&gt;Identification!$D$15)),AND($F139&gt;0,OR($F139&lt;Identification!$D$14,$F139&gt;Identification!$D$15))),J139,0)</f>
        <v>0</v>
      </c>
      <c r="O139" s="157">
        <f t="shared" si="7"/>
        <v>0</v>
      </c>
      <c r="R139" s="172">
        <f t="shared" si="8"/>
        <v>0</v>
      </c>
    </row>
    <row r="140" spans="1:18" s="8" customFormat="1" ht="15" x14ac:dyDescent="0.25">
      <c r="A140" s="35"/>
      <c r="B140" s="154" t="str">
        <f>IF(NOT(ISBLANK(A140)),VLOOKUP(A140,Identification!$B$24:$H$28,7,FALSE),"")</f>
        <v/>
      </c>
      <c r="C140" s="36" t="s">
        <v>544</v>
      </c>
      <c r="D140" s="37"/>
      <c r="E140" s="37"/>
      <c r="F140" s="158"/>
      <c r="G140" s="158"/>
      <c r="H140" s="38"/>
      <c r="I140" s="38"/>
      <c r="J140" s="156">
        <f t="shared" si="6"/>
        <v>0</v>
      </c>
      <c r="K140" s="38"/>
      <c r="L140" s="156"/>
      <c r="M140" s="145">
        <v>0</v>
      </c>
      <c r="N140" s="145">
        <f>IF(OR(AND($G140&gt;0,OR($G140&lt;Identification!$D$14,$G140&gt;Identification!$D$15)),AND($F140&gt;0,OR($F140&lt;Identification!$D$14,$F140&gt;Identification!$D$15))),J140,0)</f>
        <v>0</v>
      </c>
      <c r="O140" s="157">
        <f t="shared" si="7"/>
        <v>0</v>
      </c>
      <c r="R140" s="172">
        <f t="shared" si="8"/>
        <v>0</v>
      </c>
    </row>
    <row r="141" spans="1:18" s="8" customFormat="1" ht="15" x14ac:dyDescent="0.25">
      <c r="A141" s="35"/>
      <c r="B141" s="154" t="str">
        <f>IF(NOT(ISBLANK(A141)),VLOOKUP(A141,Identification!$B$24:$H$28,7,FALSE),"")</f>
        <v/>
      </c>
      <c r="C141" s="101" t="s">
        <v>545</v>
      </c>
      <c r="D141" s="37"/>
      <c r="E141" s="37"/>
      <c r="F141" s="158"/>
      <c r="G141" s="158"/>
      <c r="H141" s="38"/>
      <c r="I141" s="38"/>
      <c r="J141" s="156">
        <f t="shared" si="6"/>
        <v>0</v>
      </c>
      <c r="K141" s="38"/>
      <c r="L141" s="156"/>
      <c r="M141" s="145">
        <v>0</v>
      </c>
      <c r="N141" s="145">
        <f>IF(OR(AND($G141&gt;0,OR($G141&lt;Identification!$D$14,$G141&gt;Identification!$D$15)),AND($F141&gt;0,OR($F141&lt;Identification!$D$14,$F141&gt;Identification!$D$15))),J141,0)</f>
        <v>0</v>
      </c>
      <c r="O141" s="157">
        <f t="shared" si="7"/>
        <v>0</v>
      </c>
      <c r="R141" s="172">
        <f t="shared" si="8"/>
        <v>0</v>
      </c>
    </row>
    <row r="142" spans="1:18" s="8" customFormat="1" ht="15" x14ac:dyDescent="0.25">
      <c r="A142" s="35"/>
      <c r="B142" s="154" t="str">
        <f>IF(NOT(ISBLANK(A142)),VLOOKUP(A142,Identification!$B$24:$H$28,7,FALSE),"")</f>
        <v/>
      </c>
      <c r="C142" s="36" t="s">
        <v>546</v>
      </c>
      <c r="D142" s="37"/>
      <c r="E142" s="37"/>
      <c r="F142" s="158"/>
      <c r="G142" s="158"/>
      <c r="H142" s="38"/>
      <c r="I142" s="38"/>
      <c r="J142" s="156">
        <f t="shared" si="6"/>
        <v>0</v>
      </c>
      <c r="K142" s="38"/>
      <c r="L142" s="156"/>
      <c r="M142" s="145">
        <v>0</v>
      </c>
      <c r="N142" s="145">
        <f>IF(OR(AND($G142&gt;0,OR($G142&lt;Identification!$D$14,$G142&gt;Identification!$D$15)),AND($F142&gt;0,OR($F142&lt;Identification!$D$14,$F142&gt;Identification!$D$15))),J142,0)</f>
        <v>0</v>
      </c>
      <c r="O142" s="157">
        <f t="shared" si="7"/>
        <v>0</v>
      </c>
      <c r="R142" s="172">
        <f t="shared" si="8"/>
        <v>0</v>
      </c>
    </row>
    <row r="143" spans="1:18" s="8" customFormat="1" ht="15" x14ac:dyDescent="0.25">
      <c r="A143" s="35"/>
      <c r="B143" s="154" t="str">
        <f>IF(NOT(ISBLANK(A143)),VLOOKUP(A143,Identification!$B$24:$H$28,7,FALSE),"")</f>
        <v/>
      </c>
      <c r="C143" s="101" t="s">
        <v>547</v>
      </c>
      <c r="D143" s="37"/>
      <c r="E143" s="37"/>
      <c r="F143" s="158"/>
      <c r="G143" s="158"/>
      <c r="H143" s="38"/>
      <c r="I143" s="38"/>
      <c r="J143" s="156">
        <f t="shared" si="6"/>
        <v>0</v>
      </c>
      <c r="K143" s="38"/>
      <c r="L143" s="156"/>
      <c r="M143" s="145">
        <v>0</v>
      </c>
      <c r="N143" s="145">
        <f>IF(OR(AND($G143&gt;0,OR($G143&lt;Identification!$D$14,$G143&gt;Identification!$D$15)),AND($F143&gt;0,OR($F143&lt;Identification!$D$14,$F143&gt;Identification!$D$15))),J143,0)</f>
        <v>0</v>
      </c>
      <c r="O143" s="157">
        <f t="shared" si="7"/>
        <v>0</v>
      </c>
      <c r="R143" s="172">
        <f t="shared" si="8"/>
        <v>0</v>
      </c>
    </row>
    <row r="144" spans="1:18" s="8" customFormat="1" ht="15" x14ac:dyDescent="0.25">
      <c r="A144" s="35"/>
      <c r="B144" s="154" t="str">
        <f>IF(NOT(ISBLANK(A144)),VLOOKUP(A144,Identification!$B$24:$H$28,7,FALSE),"")</f>
        <v/>
      </c>
      <c r="C144" s="36" t="s">
        <v>548</v>
      </c>
      <c r="D144" s="37"/>
      <c r="E144" s="37"/>
      <c r="F144" s="158"/>
      <c r="G144" s="158"/>
      <c r="H144" s="38"/>
      <c r="I144" s="38"/>
      <c r="J144" s="156">
        <f t="shared" si="6"/>
        <v>0</v>
      </c>
      <c r="K144" s="38"/>
      <c r="L144" s="156"/>
      <c r="M144" s="145">
        <v>0</v>
      </c>
      <c r="N144" s="145">
        <f>IF(OR(AND($G144&gt;0,OR($G144&lt;Identification!$D$14,$G144&gt;Identification!$D$15)),AND($F144&gt;0,OR($F144&lt;Identification!$D$14,$F144&gt;Identification!$D$15))),J144,0)</f>
        <v>0</v>
      </c>
      <c r="O144" s="157">
        <f t="shared" si="7"/>
        <v>0</v>
      </c>
      <c r="R144" s="172">
        <f t="shared" si="8"/>
        <v>0</v>
      </c>
    </row>
    <row r="145" spans="1:18" s="8" customFormat="1" ht="15" x14ac:dyDescent="0.25">
      <c r="A145" s="35"/>
      <c r="B145" s="154" t="str">
        <f>IF(NOT(ISBLANK(A145)),VLOOKUP(A145,Identification!$B$24:$H$28,7,FALSE),"")</f>
        <v/>
      </c>
      <c r="C145" s="101" t="s">
        <v>549</v>
      </c>
      <c r="D145" s="37"/>
      <c r="E145" s="37"/>
      <c r="F145" s="158"/>
      <c r="G145" s="158"/>
      <c r="H145" s="38"/>
      <c r="I145" s="38"/>
      <c r="J145" s="156">
        <f t="shared" si="6"/>
        <v>0</v>
      </c>
      <c r="K145" s="38"/>
      <c r="L145" s="156"/>
      <c r="M145" s="145">
        <v>0</v>
      </c>
      <c r="N145" s="145">
        <f>IF(OR(AND($G145&gt;0,OR($G145&lt;Identification!$D$14,$G145&gt;Identification!$D$15)),AND($F145&gt;0,OR($F145&lt;Identification!$D$14,$F145&gt;Identification!$D$15))),J145,0)</f>
        <v>0</v>
      </c>
      <c r="O145" s="157">
        <f t="shared" si="7"/>
        <v>0</v>
      </c>
      <c r="R145" s="172">
        <f t="shared" si="8"/>
        <v>0</v>
      </c>
    </row>
    <row r="146" spans="1:18" s="8" customFormat="1" ht="15" x14ac:dyDescent="0.25">
      <c r="A146" s="35"/>
      <c r="B146" s="154" t="str">
        <f>IF(NOT(ISBLANK(A146)),VLOOKUP(A146,Identification!$B$24:$H$28,7,FALSE),"")</f>
        <v/>
      </c>
      <c r="C146" s="36" t="s">
        <v>550</v>
      </c>
      <c r="D146" s="37"/>
      <c r="E146" s="37"/>
      <c r="F146" s="158"/>
      <c r="G146" s="158"/>
      <c r="H146" s="38"/>
      <c r="I146" s="38"/>
      <c r="J146" s="156">
        <f t="shared" si="6"/>
        <v>0</v>
      </c>
      <c r="K146" s="38"/>
      <c r="L146" s="156"/>
      <c r="M146" s="145">
        <v>0</v>
      </c>
      <c r="N146" s="145">
        <f>IF(OR(AND($G146&gt;0,OR($G146&lt;Identification!$D$14,$G146&gt;Identification!$D$15)),AND($F146&gt;0,OR($F146&lt;Identification!$D$14,$F146&gt;Identification!$D$15))),J146,0)</f>
        <v>0</v>
      </c>
      <c r="O146" s="157">
        <f t="shared" si="7"/>
        <v>0</v>
      </c>
      <c r="R146" s="172">
        <f t="shared" si="8"/>
        <v>0</v>
      </c>
    </row>
    <row r="147" spans="1:18" s="8" customFormat="1" ht="15" x14ac:dyDescent="0.25">
      <c r="A147" s="35"/>
      <c r="B147" s="154" t="str">
        <f>IF(NOT(ISBLANK(A147)),VLOOKUP(A147,Identification!$B$24:$H$28,7,FALSE),"")</f>
        <v/>
      </c>
      <c r="C147" s="101" t="s">
        <v>551</v>
      </c>
      <c r="D147" s="37"/>
      <c r="E147" s="37"/>
      <c r="F147" s="158"/>
      <c r="G147" s="158"/>
      <c r="H147" s="38"/>
      <c r="I147" s="38"/>
      <c r="J147" s="156">
        <f t="shared" si="6"/>
        <v>0</v>
      </c>
      <c r="K147" s="38"/>
      <c r="L147" s="156"/>
      <c r="M147" s="145">
        <v>0</v>
      </c>
      <c r="N147" s="145">
        <f>IF(OR(AND($G147&gt;0,OR($G147&lt;Identification!$D$14,$G147&gt;Identification!$D$15)),AND($F147&gt;0,OR($F147&lt;Identification!$D$14,$F147&gt;Identification!$D$15))),J147,0)</f>
        <v>0</v>
      </c>
      <c r="O147" s="157">
        <f t="shared" si="7"/>
        <v>0</v>
      </c>
      <c r="R147" s="172">
        <f t="shared" si="8"/>
        <v>0</v>
      </c>
    </row>
    <row r="148" spans="1:18" s="8" customFormat="1" ht="15" x14ac:dyDescent="0.25">
      <c r="A148" s="35"/>
      <c r="B148" s="154" t="str">
        <f>IF(NOT(ISBLANK(A148)),VLOOKUP(A148,Identification!$B$24:$H$28,7,FALSE),"")</f>
        <v/>
      </c>
      <c r="C148" s="36" t="s">
        <v>552</v>
      </c>
      <c r="D148" s="37"/>
      <c r="E148" s="37"/>
      <c r="F148" s="158"/>
      <c r="G148" s="158"/>
      <c r="H148" s="38"/>
      <c r="I148" s="38"/>
      <c r="J148" s="156">
        <f t="shared" si="6"/>
        <v>0</v>
      </c>
      <c r="K148" s="38"/>
      <c r="L148" s="156"/>
      <c r="M148" s="145">
        <v>0</v>
      </c>
      <c r="N148" s="145">
        <f>IF(OR(AND($G148&gt;0,OR($G148&lt;Identification!$D$14,$G148&gt;Identification!$D$15)),AND($F148&gt;0,OR($F148&lt;Identification!$D$14,$F148&gt;Identification!$D$15))),J148,0)</f>
        <v>0</v>
      </c>
      <c r="O148" s="157">
        <f t="shared" si="7"/>
        <v>0</v>
      </c>
      <c r="R148" s="172">
        <f t="shared" si="8"/>
        <v>0</v>
      </c>
    </row>
    <row r="149" spans="1:18" s="8" customFormat="1" ht="15" x14ac:dyDescent="0.25">
      <c r="A149" s="35"/>
      <c r="B149" s="154" t="str">
        <f>IF(NOT(ISBLANK(A149)),VLOOKUP(A149,Identification!$B$24:$H$28,7,FALSE),"")</f>
        <v/>
      </c>
      <c r="C149" s="101" t="s">
        <v>553</v>
      </c>
      <c r="D149" s="37"/>
      <c r="E149" s="37"/>
      <c r="F149" s="158"/>
      <c r="G149" s="158"/>
      <c r="H149" s="38"/>
      <c r="I149" s="38"/>
      <c r="J149" s="156">
        <f t="shared" si="6"/>
        <v>0</v>
      </c>
      <c r="K149" s="38"/>
      <c r="L149" s="156"/>
      <c r="M149" s="145">
        <v>0</v>
      </c>
      <c r="N149" s="145">
        <f>IF(OR(AND($G149&gt;0,OR($G149&lt;Identification!$D$14,$G149&gt;Identification!$D$15)),AND($F149&gt;0,OR($F149&lt;Identification!$D$14,$F149&gt;Identification!$D$15))),J149,0)</f>
        <v>0</v>
      </c>
      <c r="O149" s="157">
        <f t="shared" si="7"/>
        <v>0</v>
      </c>
      <c r="R149" s="172">
        <f t="shared" si="8"/>
        <v>0</v>
      </c>
    </row>
    <row r="150" spans="1:18" s="8" customFormat="1" ht="15" x14ac:dyDescent="0.25">
      <c r="A150" s="35"/>
      <c r="B150" s="154" t="str">
        <f>IF(NOT(ISBLANK(A150)),VLOOKUP(A150,Identification!$B$24:$H$28,7,FALSE),"")</f>
        <v/>
      </c>
      <c r="C150" s="36" t="s">
        <v>554</v>
      </c>
      <c r="D150" s="37"/>
      <c r="E150" s="37"/>
      <c r="F150" s="158"/>
      <c r="G150" s="158"/>
      <c r="H150" s="38"/>
      <c r="I150" s="38"/>
      <c r="J150" s="156">
        <f t="shared" si="6"/>
        <v>0</v>
      </c>
      <c r="K150" s="38"/>
      <c r="L150" s="156"/>
      <c r="M150" s="145">
        <v>0</v>
      </c>
      <c r="N150" s="145">
        <f>IF(OR(AND($G150&gt;0,OR($G150&lt;Identification!$D$14,$G150&gt;Identification!$D$15)),AND($F150&gt;0,OR($F150&lt;Identification!$D$14,$F150&gt;Identification!$D$15))),J150,0)</f>
        <v>0</v>
      </c>
      <c r="O150" s="157">
        <f t="shared" si="7"/>
        <v>0</v>
      </c>
      <c r="R150" s="172">
        <f t="shared" si="8"/>
        <v>0</v>
      </c>
    </row>
    <row r="151" spans="1:18" s="8" customFormat="1" ht="15" x14ac:dyDescent="0.25">
      <c r="A151" s="35"/>
      <c r="B151" s="154" t="str">
        <f>IF(NOT(ISBLANK(A151)),VLOOKUP(A151,Identification!$B$24:$H$28,7,FALSE),"")</f>
        <v/>
      </c>
      <c r="C151" s="101" t="s">
        <v>555</v>
      </c>
      <c r="D151" s="37"/>
      <c r="E151" s="37"/>
      <c r="F151" s="158"/>
      <c r="G151" s="158"/>
      <c r="H151" s="38"/>
      <c r="I151" s="38"/>
      <c r="J151" s="156">
        <f t="shared" si="6"/>
        <v>0</v>
      </c>
      <c r="K151" s="38"/>
      <c r="L151" s="156"/>
      <c r="M151" s="145">
        <v>0</v>
      </c>
      <c r="N151" s="145">
        <f>IF(OR(AND($G151&gt;0,OR($G151&lt;Identification!$D$14,$G151&gt;Identification!$D$15)),AND($F151&gt;0,OR($F151&lt;Identification!$D$14,$F151&gt;Identification!$D$15))),J151,0)</f>
        <v>0</v>
      </c>
      <c r="O151" s="157">
        <f t="shared" si="7"/>
        <v>0</v>
      </c>
      <c r="R151" s="172">
        <f t="shared" si="8"/>
        <v>0</v>
      </c>
    </row>
    <row r="152" spans="1:18" s="8" customFormat="1" ht="15" x14ac:dyDescent="0.25">
      <c r="A152" s="35"/>
      <c r="B152" s="154" t="str">
        <f>IF(NOT(ISBLANK(A152)),VLOOKUP(A152,Identification!$B$24:$H$28,7,FALSE),"")</f>
        <v/>
      </c>
      <c r="C152" s="36" t="s">
        <v>556</v>
      </c>
      <c r="D152" s="37"/>
      <c r="E152" s="37"/>
      <c r="F152" s="158"/>
      <c r="G152" s="158"/>
      <c r="H152" s="38"/>
      <c r="I152" s="38"/>
      <c r="J152" s="156">
        <f t="shared" si="6"/>
        <v>0</v>
      </c>
      <c r="K152" s="38"/>
      <c r="L152" s="156"/>
      <c r="M152" s="145">
        <v>0</v>
      </c>
      <c r="N152" s="145">
        <f>IF(OR(AND($G152&gt;0,OR($G152&lt;Identification!$D$14,$G152&gt;Identification!$D$15)),AND($F152&gt;0,OR($F152&lt;Identification!$D$14,$F152&gt;Identification!$D$15))),J152,0)</f>
        <v>0</v>
      </c>
      <c r="O152" s="157">
        <f t="shared" si="7"/>
        <v>0</v>
      </c>
      <c r="R152" s="172">
        <f t="shared" si="8"/>
        <v>0</v>
      </c>
    </row>
    <row r="153" spans="1:18" s="8" customFormat="1" ht="15" x14ac:dyDescent="0.25">
      <c r="A153" s="35"/>
      <c r="B153" s="154" t="str">
        <f>IF(NOT(ISBLANK(A153)),VLOOKUP(A153,Identification!$B$24:$H$28,7,FALSE),"")</f>
        <v/>
      </c>
      <c r="C153" s="101" t="s">
        <v>557</v>
      </c>
      <c r="D153" s="37"/>
      <c r="E153" s="37"/>
      <c r="F153" s="158"/>
      <c r="G153" s="158"/>
      <c r="H153" s="38"/>
      <c r="I153" s="38"/>
      <c r="J153" s="156">
        <f t="shared" si="6"/>
        <v>0</v>
      </c>
      <c r="K153" s="38"/>
      <c r="L153" s="156"/>
      <c r="M153" s="145">
        <v>0</v>
      </c>
      <c r="N153" s="145">
        <f>IF(OR(AND($G153&gt;0,OR($G153&lt;Identification!$D$14,$G153&gt;Identification!$D$15)),AND($F153&gt;0,OR($F153&lt;Identification!$D$14,$F153&gt;Identification!$D$15))),J153,0)</f>
        <v>0</v>
      </c>
      <c r="O153" s="157">
        <f t="shared" si="7"/>
        <v>0</v>
      </c>
      <c r="R153" s="172">
        <f t="shared" si="8"/>
        <v>0</v>
      </c>
    </row>
    <row r="154" spans="1:18" s="8" customFormat="1" ht="15" x14ac:dyDescent="0.25">
      <c r="A154" s="35"/>
      <c r="B154" s="154" t="str">
        <f>IF(NOT(ISBLANK(A154)),VLOOKUP(A154,Identification!$B$24:$H$28,7,FALSE),"")</f>
        <v/>
      </c>
      <c r="C154" s="36" t="s">
        <v>558</v>
      </c>
      <c r="D154" s="37"/>
      <c r="E154" s="37"/>
      <c r="F154" s="158"/>
      <c r="G154" s="158"/>
      <c r="H154" s="38"/>
      <c r="I154" s="38"/>
      <c r="J154" s="156">
        <f t="shared" si="6"/>
        <v>0</v>
      </c>
      <c r="K154" s="38"/>
      <c r="L154" s="156"/>
      <c r="M154" s="145">
        <v>0</v>
      </c>
      <c r="N154" s="145">
        <f>IF(OR(AND($G154&gt;0,OR($G154&lt;Identification!$D$14,$G154&gt;Identification!$D$15)),AND($F154&gt;0,OR($F154&lt;Identification!$D$14,$F154&gt;Identification!$D$15))),J154,0)</f>
        <v>0</v>
      </c>
      <c r="O154" s="157">
        <f t="shared" si="7"/>
        <v>0</v>
      </c>
      <c r="R154" s="172">
        <f t="shared" si="8"/>
        <v>0</v>
      </c>
    </row>
    <row r="155" spans="1:18" s="8" customFormat="1" ht="15" x14ac:dyDescent="0.25">
      <c r="A155" s="35"/>
      <c r="B155" s="154" t="str">
        <f>IF(NOT(ISBLANK(A155)),VLOOKUP(A155,Identification!$B$24:$H$28,7,FALSE),"")</f>
        <v/>
      </c>
      <c r="C155" s="101" t="s">
        <v>559</v>
      </c>
      <c r="D155" s="37"/>
      <c r="E155" s="37"/>
      <c r="F155" s="158"/>
      <c r="G155" s="158"/>
      <c r="H155" s="38"/>
      <c r="I155" s="38"/>
      <c r="J155" s="156">
        <f t="shared" si="6"/>
        <v>0</v>
      </c>
      <c r="K155" s="38"/>
      <c r="L155" s="156"/>
      <c r="M155" s="145">
        <v>0</v>
      </c>
      <c r="N155" s="145">
        <f>IF(OR(AND($G155&gt;0,OR($G155&lt;Identification!$D$14,$G155&gt;Identification!$D$15)),AND($F155&gt;0,OR($F155&lt;Identification!$D$14,$F155&gt;Identification!$D$15))),J155,0)</f>
        <v>0</v>
      </c>
      <c r="O155" s="157">
        <f t="shared" si="7"/>
        <v>0</v>
      </c>
      <c r="R155" s="172">
        <f t="shared" si="8"/>
        <v>0</v>
      </c>
    </row>
    <row r="156" spans="1:18" s="8" customFormat="1" ht="15" x14ac:dyDescent="0.25">
      <c r="A156" s="35"/>
      <c r="B156" s="154" t="str">
        <f>IF(NOT(ISBLANK(A156)),VLOOKUP(A156,Identification!$B$24:$H$28,7,FALSE),"")</f>
        <v/>
      </c>
      <c r="C156" s="36" t="s">
        <v>560</v>
      </c>
      <c r="D156" s="37"/>
      <c r="E156" s="37"/>
      <c r="F156" s="158"/>
      <c r="G156" s="158"/>
      <c r="H156" s="38"/>
      <c r="I156" s="38"/>
      <c r="J156" s="156">
        <f t="shared" si="6"/>
        <v>0</v>
      </c>
      <c r="K156" s="38"/>
      <c r="L156" s="156"/>
      <c r="M156" s="145">
        <v>0</v>
      </c>
      <c r="N156" s="145">
        <f>IF(OR(AND($G156&gt;0,OR($G156&lt;Identification!$D$14,$G156&gt;Identification!$D$15)),AND($F156&gt;0,OR($F156&lt;Identification!$D$14,$F156&gt;Identification!$D$15))),J156,0)</f>
        <v>0</v>
      </c>
      <c r="O156" s="157">
        <f t="shared" si="7"/>
        <v>0</v>
      </c>
      <c r="R156" s="172">
        <f t="shared" si="8"/>
        <v>0</v>
      </c>
    </row>
    <row r="157" spans="1:18" s="8" customFormat="1" ht="15" x14ac:dyDescent="0.25">
      <c r="A157" s="35"/>
      <c r="B157" s="154" t="str">
        <f>IF(NOT(ISBLANK(A157)),VLOOKUP(A157,Identification!$B$24:$H$28,7,FALSE),"")</f>
        <v/>
      </c>
      <c r="C157" s="101" t="s">
        <v>561</v>
      </c>
      <c r="D157" s="37"/>
      <c r="E157" s="37"/>
      <c r="F157" s="158"/>
      <c r="G157" s="158"/>
      <c r="H157" s="38"/>
      <c r="I157" s="38"/>
      <c r="J157" s="156">
        <f t="shared" si="6"/>
        <v>0</v>
      </c>
      <c r="K157" s="38"/>
      <c r="L157" s="156"/>
      <c r="M157" s="145">
        <v>0</v>
      </c>
      <c r="N157" s="145">
        <f>IF(OR(AND($G157&gt;0,OR($G157&lt;Identification!$D$14,$G157&gt;Identification!$D$15)),AND($F157&gt;0,OR($F157&lt;Identification!$D$14,$F157&gt;Identification!$D$15))),J157,0)</f>
        <v>0</v>
      </c>
      <c r="O157" s="157">
        <f t="shared" si="7"/>
        <v>0</v>
      </c>
      <c r="R157" s="172">
        <f t="shared" si="8"/>
        <v>0</v>
      </c>
    </row>
    <row r="158" spans="1:18" s="8" customFormat="1" ht="15" x14ac:dyDescent="0.25">
      <c r="A158" s="35"/>
      <c r="B158" s="154" t="str">
        <f>IF(NOT(ISBLANK(A158)),VLOOKUP(A158,Identification!$B$24:$H$28,7,FALSE),"")</f>
        <v/>
      </c>
      <c r="C158" s="36" t="s">
        <v>562</v>
      </c>
      <c r="D158" s="37"/>
      <c r="E158" s="37"/>
      <c r="F158" s="158"/>
      <c r="G158" s="158"/>
      <c r="H158" s="38"/>
      <c r="I158" s="38"/>
      <c r="J158" s="156">
        <f t="shared" si="6"/>
        <v>0</v>
      </c>
      <c r="K158" s="38"/>
      <c r="L158" s="156"/>
      <c r="M158" s="145">
        <v>0</v>
      </c>
      <c r="N158" s="145">
        <f>IF(OR(AND($G158&gt;0,OR($G158&lt;Identification!$D$14,$G158&gt;Identification!$D$15)),AND($F158&gt;0,OR($F158&lt;Identification!$D$14,$F158&gt;Identification!$D$15))),J158,0)</f>
        <v>0</v>
      </c>
      <c r="O158" s="157">
        <f t="shared" si="7"/>
        <v>0</v>
      </c>
      <c r="R158" s="172">
        <f t="shared" si="8"/>
        <v>0</v>
      </c>
    </row>
    <row r="159" spans="1:18" s="8" customFormat="1" ht="15" x14ac:dyDescent="0.25">
      <c r="A159" s="35"/>
      <c r="B159" s="154" t="str">
        <f>IF(NOT(ISBLANK(A159)),VLOOKUP(A159,Identification!$B$24:$H$28,7,FALSE),"")</f>
        <v/>
      </c>
      <c r="C159" s="101" t="s">
        <v>563</v>
      </c>
      <c r="D159" s="37"/>
      <c r="E159" s="37"/>
      <c r="F159" s="158"/>
      <c r="G159" s="158"/>
      <c r="H159" s="38"/>
      <c r="I159" s="38"/>
      <c r="J159" s="156">
        <f t="shared" si="6"/>
        <v>0</v>
      </c>
      <c r="K159" s="38"/>
      <c r="L159" s="156"/>
      <c r="M159" s="145">
        <v>0</v>
      </c>
      <c r="N159" s="145">
        <f>IF(OR(AND($G159&gt;0,OR($G159&lt;Identification!$D$14,$G159&gt;Identification!$D$15)),AND($F159&gt;0,OR($F159&lt;Identification!$D$14,$F159&gt;Identification!$D$15))),J159,0)</f>
        <v>0</v>
      </c>
      <c r="O159" s="157">
        <f t="shared" si="7"/>
        <v>0</v>
      </c>
      <c r="R159" s="172">
        <f t="shared" si="8"/>
        <v>0</v>
      </c>
    </row>
    <row r="160" spans="1:18" s="8" customFormat="1" ht="15" x14ac:dyDescent="0.25">
      <c r="A160" s="35"/>
      <c r="B160" s="154" t="str">
        <f>IF(NOT(ISBLANK(A160)),VLOOKUP(A160,Identification!$B$24:$H$28,7,FALSE),"")</f>
        <v/>
      </c>
      <c r="C160" s="36" t="s">
        <v>564</v>
      </c>
      <c r="D160" s="37"/>
      <c r="E160" s="37"/>
      <c r="F160" s="158"/>
      <c r="G160" s="158"/>
      <c r="H160" s="38"/>
      <c r="I160" s="38"/>
      <c r="J160" s="156">
        <f t="shared" si="6"/>
        <v>0</v>
      </c>
      <c r="K160" s="38"/>
      <c r="L160" s="156"/>
      <c r="M160" s="145">
        <v>0</v>
      </c>
      <c r="N160" s="145">
        <f>IF(OR(AND($G160&gt;0,OR($G160&lt;Identification!$D$14,$G160&gt;Identification!$D$15)),AND($F160&gt;0,OR($F160&lt;Identification!$D$14,$F160&gt;Identification!$D$15))),J160,0)</f>
        <v>0</v>
      </c>
      <c r="O160" s="157">
        <f t="shared" si="7"/>
        <v>0</v>
      </c>
      <c r="R160" s="172">
        <f t="shared" si="8"/>
        <v>0</v>
      </c>
    </row>
    <row r="161" spans="1:18" s="8" customFormat="1" ht="15" x14ac:dyDescent="0.25">
      <c r="A161" s="35"/>
      <c r="B161" s="154" t="str">
        <f>IF(NOT(ISBLANK(A161)),VLOOKUP(A161,Identification!$B$24:$H$28,7,FALSE),"")</f>
        <v/>
      </c>
      <c r="C161" s="101" t="s">
        <v>565</v>
      </c>
      <c r="D161" s="37"/>
      <c r="E161" s="37"/>
      <c r="F161" s="158"/>
      <c r="G161" s="158"/>
      <c r="H161" s="38"/>
      <c r="I161" s="38"/>
      <c r="J161" s="156">
        <f t="shared" si="6"/>
        <v>0</v>
      </c>
      <c r="K161" s="38"/>
      <c r="L161" s="156"/>
      <c r="M161" s="145">
        <v>0</v>
      </c>
      <c r="N161" s="145">
        <f>IF(OR(AND($G161&gt;0,OR($G161&lt;Identification!$D$14,$G161&gt;Identification!$D$15)),AND($F161&gt;0,OR($F161&lt;Identification!$D$14,$F161&gt;Identification!$D$15))),J161,0)</f>
        <v>0</v>
      </c>
      <c r="O161" s="157">
        <f t="shared" si="7"/>
        <v>0</v>
      </c>
      <c r="R161" s="172">
        <f t="shared" si="8"/>
        <v>0</v>
      </c>
    </row>
    <row r="162" spans="1:18" s="8" customFormat="1" ht="15" x14ac:dyDescent="0.25">
      <c r="A162" s="35"/>
      <c r="B162" s="154" t="str">
        <f>IF(NOT(ISBLANK(A162)),VLOOKUP(A162,Identification!$B$24:$H$28,7,FALSE),"")</f>
        <v/>
      </c>
      <c r="C162" s="36" t="s">
        <v>566</v>
      </c>
      <c r="D162" s="37"/>
      <c r="E162" s="37"/>
      <c r="F162" s="158"/>
      <c r="G162" s="158"/>
      <c r="H162" s="38"/>
      <c r="I162" s="38"/>
      <c r="J162" s="156">
        <f t="shared" si="6"/>
        <v>0</v>
      </c>
      <c r="K162" s="38"/>
      <c r="L162" s="156"/>
      <c r="M162" s="145">
        <v>0</v>
      </c>
      <c r="N162" s="145">
        <f>IF(OR(AND($G162&gt;0,OR($G162&lt;Identification!$D$14,$G162&gt;Identification!$D$15)),AND($F162&gt;0,OR($F162&lt;Identification!$D$14,$F162&gt;Identification!$D$15))),J162,0)</f>
        <v>0</v>
      </c>
      <c r="O162" s="157">
        <f t="shared" si="7"/>
        <v>0</v>
      </c>
      <c r="R162" s="172">
        <f t="shared" si="8"/>
        <v>0</v>
      </c>
    </row>
    <row r="163" spans="1:18" s="8" customFormat="1" ht="15" x14ac:dyDescent="0.25">
      <c r="A163" s="35"/>
      <c r="B163" s="154" t="str">
        <f>IF(NOT(ISBLANK(A163)),VLOOKUP(A163,Identification!$B$24:$H$28,7,FALSE),"")</f>
        <v/>
      </c>
      <c r="C163" s="101" t="s">
        <v>567</v>
      </c>
      <c r="D163" s="37"/>
      <c r="E163" s="37"/>
      <c r="F163" s="158"/>
      <c r="G163" s="158"/>
      <c r="H163" s="38"/>
      <c r="I163" s="38"/>
      <c r="J163" s="156">
        <f t="shared" si="6"/>
        <v>0</v>
      </c>
      <c r="K163" s="38"/>
      <c r="L163" s="156"/>
      <c r="M163" s="145">
        <v>0</v>
      </c>
      <c r="N163" s="145">
        <f>IF(OR(AND($G163&gt;0,OR($G163&lt;Identification!$D$14,$G163&gt;Identification!$D$15)),AND($F163&gt;0,OR($F163&lt;Identification!$D$14,$F163&gt;Identification!$D$15))),J163,0)</f>
        <v>0</v>
      </c>
      <c r="O163" s="157">
        <f t="shared" si="7"/>
        <v>0</v>
      </c>
      <c r="R163" s="172">
        <f t="shared" si="8"/>
        <v>0</v>
      </c>
    </row>
    <row r="164" spans="1:18" s="8" customFormat="1" ht="15" x14ac:dyDescent="0.25">
      <c r="A164" s="35"/>
      <c r="B164" s="154" t="str">
        <f>IF(NOT(ISBLANK(A164)),VLOOKUP(A164,Identification!$B$24:$H$28,7,FALSE),"")</f>
        <v/>
      </c>
      <c r="C164" s="36" t="s">
        <v>568</v>
      </c>
      <c r="D164" s="37"/>
      <c r="E164" s="37"/>
      <c r="F164" s="158"/>
      <c r="G164" s="158"/>
      <c r="H164" s="38"/>
      <c r="I164" s="38"/>
      <c r="J164" s="156">
        <f t="shared" si="6"/>
        <v>0</v>
      </c>
      <c r="K164" s="38"/>
      <c r="L164" s="156"/>
      <c r="M164" s="145">
        <v>0</v>
      </c>
      <c r="N164" s="145">
        <f>IF(OR(AND($G164&gt;0,OR($G164&lt;Identification!$D$14,$G164&gt;Identification!$D$15)),AND($F164&gt;0,OR($F164&lt;Identification!$D$14,$F164&gt;Identification!$D$15))),J164,0)</f>
        <v>0</v>
      </c>
      <c r="O164" s="157">
        <f t="shared" si="7"/>
        <v>0</v>
      </c>
      <c r="R164" s="172">
        <f t="shared" si="8"/>
        <v>0</v>
      </c>
    </row>
    <row r="165" spans="1:18" s="8" customFormat="1" ht="15" x14ac:dyDescent="0.25">
      <c r="A165" s="35"/>
      <c r="B165" s="154" t="str">
        <f>IF(NOT(ISBLANK(A165)),VLOOKUP(A165,Identification!$B$24:$H$28,7,FALSE),"")</f>
        <v/>
      </c>
      <c r="C165" s="101" t="s">
        <v>569</v>
      </c>
      <c r="D165" s="37"/>
      <c r="E165" s="37"/>
      <c r="F165" s="158"/>
      <c r="G165" s="158"/>
      <c r="H165" s="38"/>
      <c r="I165" s="38"/>
      <c r="J165" s="156">
        <f t="shared" si="6"/>
        <v>0</v>
      </c>
      <c r="K165" s="38"/>
      <c r="L165" s="156"/>
      <c r="M165" s="145">
        <v>0</v>
      </c>
      <c r="N165" s="145">
        <f>IF(OR(AND($G165&gt;0,OR($G165&lt;Identification!$D$14,$G165&gt;Identification!$D$15)),AND($F165&gt;0,OR($F165&lt;Identification!$D$14,$F165&gt;Identification!$D$15))),J165,0)</f>
        <v>0</v>
      </c>
      <c r="O165" s="157">
        <f t="shared" si="7"/>
        <v>0</v>
      </c>
      <c r="R165" s="172">
        <f t="shared" si="8"/>
        <v>0</v>
      </c>
    </row>
    <row r="166" spans="1:18" s="8" customFormat="1" ht="15" x14ac:dyDescent="0.25">
      <c r="A166" s="35"/>
      <c r="B166" s="154" t="str">
        <f>IF(NOT(ISBLANK(A166)),VLOOKUP(A166,Identification!$B$24:$H$28,7,FALSE),"")</f>
        <v/>
      </c>
      <c r="C166" s="36" t="s">
        <v>570</v>
      </c>
      <c r="D166" s="37"/>
      <c r="E166" s="37"/>
      <c r="F166" s="158"/>
      <c r="G166" s="158"/>
      <c r="H166" s="38"/>
      <c r="I166" s="38"/>
      <c r="J166" s="156">
        <f t="shared" si="6"/>
        <v>0</v>
      </c>
      <c r="K166" s="38"/>
      <c r="L166" s="156"/>
      <c r="M166" s="145">
        <v>0</v>
      </c>
      <c r="N166" s="145">
        <f>IF(OR(AND($G166&gt;0,OR($G166&lt;Identification!$D$14,$G166&gt;Identification!$D$15)),AND($F166&gt;0,OR($F166&lt;Identification!$D$14,$F166&gt;Identification!$D$15))),J166,0)</f>
        <v>0</v>
      </c>
      <c r="O166" s="157">
        <f t="shared" si="7"/>
        <v>0</v>
      </c>
      <c r="R166" s="172">
        <f t="shared" si="8"/>
        <v>0</v>
      </c>
    </row>
    <row r="167" spans="1:18" s="8" customFormat="1" ht="15" x14ac:dyDescent="0.25">
      <c r="A167" s="35"/>
      <c r="B167" s="154" t="str">
        <f>IF(NOT(ISBLANK(A167)),VLOOKUP(A167,Identification!$B$24:$H$28,7,FALSE),"")</f>
        <v/>
      </c>
      <c r="C167" s="101" t="s">
        <v>571</v>
      </c>
      <c r="D167" s="37"/>
      <c r="E167" s="37"/>
      <c r="F167" s="158"/>
      <c r="G167" s="158"/>
      <c r="H167" s="38"/>
      <c r="I167" s="38"/>
      <c r="J167" s="156">
        <f t="shared" si="6"/>
        <v>0</v>
      </c>
      <c r="K167" s="38"/>
      <c r="L167" s="156"/>
      <c r="M167" s="145">
        <v>0</v>
      </c>
      <c r="N167" s="145">
        <f>IF(OR(AND($G167&gt;0,OR($G167&lt;Identification!$D$14,$G167&gt;Identification!$D$15)),AND($F167&gt;0,OR($F167&lt;Identification!$D$14,$F167&gt;Identification!$D$15))),J167,0)</f>
        <v>0</v>
      </c>
      <c r="O167" s="157">
        <f t="shared" si="7"/>
        <v>0</v>
      </c>
      <c r="R167" s="172">
        <f t="shared" si="8"/>
        <v>0</v>
      </c>
    </row>
    <row r="168" spans="1:18" s="8" customFormat="1" ht="15" x14ac:dyDescent="0.25">
      <c r="A168" s="35"/>
      <c r="B168" s="154" t="str">
        <f>IF(NOT(ISBLANK(A168)),VLOOKUP(A168,Identification!$B$24:$H$28,7,FALSE),"")</f>
        <v/>
      </c>
      <c r="C168" s="36" t="s">
        <v>572</v>
      </c>
      <c r="D168" s="37"/>
      <c r="E168" s="37"/>
      <c r="F168" s="158"/>
      <c r="G168" s="158"/>
      <c r="H168" s="38"/>
      <c r="I168" s="38"/>
      <c r="J168" s="156">
        <f t="shared" si="6"/>
        <v>0</v>
      </c>
      <c r="K168" s="38"/>
      <c r="L168" s="156"/>
      <c r="M168" s="145">
        <v>0</v>
      </c>
      <c r="N168" s="145">
        <f>IF(OR(AND($G168&gt;0,OR($G168&lt;Identification!$D$14,$G168&gt;Identification!$D$15)),AND($F168&gt;0,OR($F168&lt;Identification!$D$14,$F168&gt;Identification!$D$15))),J168,0)</f>
        <v>0</v>
      </c>
      <c r="O168" s="157">
        <f t="shared" si="7"/>
        <v>0</v>
      </c>
      <c r="R168" s="172">
        <f t="shared" si="8"/>
        <v>0</v>
      </c>
    </row>
    <row r="169" spans="1:18" s="8" customFormat="1" ht="15" x14ac:dyDescent="0.25">
      <c r="A169" s="35"/>
      <c r="B169" s="154" t="str">
        <f>IF(NOT(ISBLANK(A169)),VLOOKUP(A169,Identification!$B$24:$H$28,7,FALSE),"")</f>
        <v/>
      </c>
      <c r="C169" s="101" t="s">
        <v>573</v>
      </c>
      <c r="D169" s="37"/>
      <c r="E169" s="37"/>
      <c r="F169" s="158"/>
      <c r="G169" s="158"/>
      <c r="H169" s="38"/>
      <c r="I169" s="38"/>
      <c r="J169" s="156">
        <f t="shared" si="6"/>
        <v>0</v>
      </c>
      <c r="K169" s="38"/>
      <c r="L169" s="156"/>
      <c r="M169" s="145">
        <v>0</v>
      </c>
      <c r="N169" s="145">
        <f>IF(OR(AND($G169&gt;0,OR($G169&lt;Identification!$D$14,$G169&gt;Identification!$D$15)),AND($F169&gt;0,OR($F169&lt;Identification!$D$14,$F169&gt;Identification!$D$15))),J169,0)</f>
        <v>0</v>
      </c>
      <c r="O169" s="157">
        <f t="shared" si="7"/>
        <v>0</v>
      </c>
      <c r="R169" s="172">
        <f t="shared" si="8"/>
        <v>0</v>
      </c>
    </row>
    <row r="170" spans="1:18" s="8" customFormat="1" ht="15" x14ac:dyDescent="0.25">
      <c r="A170" s="35"/>
      <c r="B170" s="154" t="str">
        <f>IF(NOT(ISBLANK(A170)),VLOOKUP(A170,Identification!$B$24:$H$28,7,FALSE),"")</f>
        <v/>
      </c>
      <c r="C170" s="36" t="s">
        <v>574</v>
      </c>
      <c r="D170" s="37"/>
      <c r="E170" s="37"/>
      <c r="F170" s="158"/>
      <c r="G170" s="158"/>
      <c r="H170" s="38"/>
      <c r="I170" s="38"/>
      <c r="J170" s="156">
        <f t="shared" si="6"/>
        <v>0</v>
      </c>
      <c r="K170" s="38"/>
      <c r="L170" s="156"/>
      <c r="M170" s="145">
        <v>0</v>
      </c>
      <c r="N170" s="145">
        <f>IF(OR(AND($G170&gt;0,OR($G170&lt;Identification!$D$14,$G170&gt;Identification!$D$15)),AND($F170&gt;0,OR($F170&lt;Identification!$D$14,$F170&gt;Identification!$D$15))),J170,0)</f>
        <v>0</v>
      </c>
      <c r="O170" s="157">
        <f t="shared" si="7"/>
        <v>0</v>
      </c>
      <c r="R170" s="172">
        <f t="shared" si="8"/>
        <v>0</v>
      </c>
    </row>
    <row r="171" spans="1:18" s="8" customFormat="1" ht="15" x14ac:dyDescent="0.25">
      <c r="A171" s="35"/>
      <c r="B171" s="154" t="str">
        <f>IF(NOT(ISBLANK(A171)),VLOOKUP(A171,Identification!$B$24:$H$28,7,FALSE),"")</f>
        <v/>
      </c>
      <c r="C171" s="101" t="s">
        <v>575</v>
      </c>
      <c r="D171" s="37"/>
      <c r="E171" s="37"/>
      <c r="F171" s="158"/>
      <c r="G171" s="158"/>
      <c r="H171" s="38"/>
      <c r="I171" s="38"/>
      <c r="J171" s="156">
        <f t="shared" si="6"/>
        <v>0</v>
      </c>
      <c r="K171" s="38"/>
      <c r="L171" s="156"/>
      <c r="M171" s="145">
        <v>0</v>
      </c>
      <c r="N171" s="145">
        <f>IF(OR(AND($G171&gt;0,OR($G171&lt;Identification!$D$14,$G171&gt;Identification!$D$15)),AND($F171&gt;0,OR($F171&lt;Identification!$D$14,$F171&gt;Identification!$D$15))),J171,0)</f>
        <v>0</v>
      </c>
      <c r="O171" s="157">
        <f t="shared" si="7"/>
        <v>0</v>
      </c>
      <c r="R171" s="172">
        <f t="shared" si="8"/>
        <v>0</v>
      </c>
    </row>
    <row r="172" spans="1:18" s="8" customFormat="1" ht="15" x14ac:dyDescent="0.25">
      <c r="A172" s="35"/>
      <c r="B172" s="154" t="str">
        <f>IF(NOT(ISBLANK(A172)),VLOOKUP(A172,Identification!$B$24:$H$28,7,FALSE),"")</f>
        <v/>
      </c>
      <c r="C172" s="36" t="s">
        <v>576</v>
      </c>
      <c r="D172" s="37"/>
      <c r="E172" s="37"/>
      <c r="F172" s="158"/>
      <c r="G172" s="158"/>
      <c r="H172" s="38"/>
      <c r="I172" s="38"/>
      <c r="J172" s="156">
        <f t="shared" si="6"/>
        <v>0</v>
      </c>
      <c r="K172" s="38"/>
      <c r="L172" s="156"/>
      <c r="M172" s="145">
        <v>0</v>
      </c>
      <c r="N172" s="145">
        <f>IF(OR(AND($G172&gt;0,OR($G172&lt;Identification!$D$14,$G172&gt;Identification!$D$15)),AND($F172&gt;0,OR($F172&lt;Identification!$D$14,$F172&gt;Identification!$D$15))),J172,0)</f>
        <v>0</v>
      </c>
      <c r="O172" s="157">
        <f t="shared" si="7"/>
        <v>0</v>
      </c>
      <c r="R172" s="172">
        <f t="shared" si="8"/>
        <v>0</v>
      </c>
    </row>
    <row r="173" spans="1:18" s="8" customFormat="1" ht="15" x14ac:dyDescent="0.25">
      <c r="A173" s="35"/>
      <c r="B173" s="154" t="str">
        <f>IF(NOT(ISBLANK(A173)),VLOOKUP(A173,Identification!$B$24:$H$28,7,FALSE),"")</f>
        <v/>
      </c>
      <c r="C173" s="101" t="s">
        <v>577</v>
      </c>
      <c r="D173" s="37"/>
      <c r="E173" s="37"/>
      <c r="F173" s="158"/>
      <c r="G173" s="158"/>
      <c r="H173" s="38"/>
      <c r="I173" s="38"/>
      <c r="J173" s="156">
        <f t="shared" si="6"/>
        <v>0</v>
      </c>
      <c r="K173" s="38"/>
      <c r="L173" s="156"/>
      <c r="M173" s="145">
        <v>0</v>
      </c>
      <c r="N173" s="145">
        <f>IF(OR(AND($G173&gt;0,OR($G173&lt;Identification!$D$14,$G173&gt;Identification!$D$15)),AND($F173&gt;0,OR($F173&lt;Identification!$D$14,$F173&gt;Identification!$D$15))),J173,0)</f>
        <v>0</v>
      </c>
      <c r="O173" s="157">
        <f t="shared" si="7"/>
        <v>0</v>
      </c>
      <c r="R173" s="172">
        <f t="shared" si="8"/>
        <v>0</v>
      </c>
    </row>
    <row r="174" spans="1:18" s="8" customFormat="1" ht="15" x14ac:dyDescent="0.25">
      <c r="A174" s="35"/>
      <c r="B174" s="154" t="str">
        <f>IF(NOT(ISBLANK(A174)),VLOOKUP(A174,Identification!$B$24:$H$28,7,FALSE),"")</f>
        <v/>
      </c>
      <c r="C174" s="36" t="s">
        <v>578</v>
      </c>
      <c r="D174" s="37"/>
      <c r="E174" s="37"/>
      <c r="F174" s="158"/>
      <c r="G174" s="158"/>
      <c r="H174" s="38"/>
      <c r="I174" s="38"/>
      <c r="J174" s="156">
        <f t="shared" si="6"/>
        <v>0</v>
      </c>
      <c r="K174" s="38"/>
      <c r="L174" s="156"/>
      <c r="M174" s="145">
        <v>0</v>
      </c>
      <c r="N174" s="145">
        <f>IF(OR(AND($G174&gt;0,OR($G174&lt;Identification!$D$14,$G174&gt;Identification!$D$15)),AND($F174&gt;0,OR($F174&lt;Identification!$D$14,$F174&gt;Identification!$D$15))),J174,0)</f>
        <v>0</v>
      </c>
      <c r="O174" s="157">
        <f t="shared" si="7"/>
        <v>0</v>
      </c>
      <c r="R174" s="172">
        <f t="shared" si="8"/>
        <v>0</v>
      </c>
    </row>
    <row r="175" spans="1:18" s="8" customFormat="1" ht="15" x14ac:dyDescent="0.25">
      <c r="A175" s="35"/>
      <c r="B175" s="154" t="str">
        <f>IF(NOT(ISBLANK(A175)),VLOOKUP(A175,Identification!$B$24:$H$28,7,FALSE),"")</f>
        <v/>
      </c>
      <c r="C175" s="101" t="s">
        <v>579</v>
      </c>
      <c r="D175" s="37"/>
      <c r="E175" s="37"/>
      <c r="F175" s="158"/>
      <c r="G175" s="158"/>
      <c r="H175" s="38"/>
      <c r="I175" s="38"/>
      <c r="J175" s="156">
        <f t="shared" si="6"/>
        <v>0</v>
      </c>
      <c r="K175" s="38"/>
      <c r="L175" s="156"/>
      <c r="M175" s="145">
        <v>0</v>
      </c>
      <c r="N175" s="145">
        <f>IF(OR(AND($G175&gt;0,OR($G175&lt;Identification!$D$14,$G175&gt;Identification!$D$15)),AND($F175&gt;0,OR($F175&lt;Identification!$D$14,$F175&gt;Identification!$D$15))),J175,0)</f>
        <v>0</v>
      </c>
      <c r="O175" s="157">
        <f t="shared" si="7"/>
        <v>0</v>
      </c>
      <c r="R175" s="172">
        <f t="shared" si="8"/>
        <v>0</v>
      </c>
    </row>
    <row r="176" spans="1:18" s="8" customFormat="1" ht="15" x14ac:dyDescent="0.25">
      <c r="A176" s="35"/>
      <c r="B176" s="154" t="str">
        <f>IF(NOT(ISBLANK(A176)),VLOOKUP(A176,Identification!$B$24:$H$28,7,FALSE),"")</f>
        <v/>
      </c>
      <c r="C176" s="36" t="s">
        <v>580</v>
      </c>
      <c r="D176" s="37"/>
      <c r="E176" s="37"/>
      <c r="F176" s="158"/>
      <c r="G176" s="158"/>
      <c r="H176" s="38"/>
      <c r="I176" s="38"/>
      <c r="J176" s="156">
        <f t="shared" si="6"/>
        <v>0</v>
      </c>
      <c r="K176" s="38"/>
      <c r="L176" s="156"/>
      <c r="M176" s="145">
        <v>0</v>
      </c>
      <c r="N176" s="145">
        <f>IF(OR(AND($G176&gt;0,OR($G176&lt;Identification!$D$14,$G176&gt;Identification!$D$15)),AND($F176&gt;0,OR($F176&lt;Identification!$D$14,$F176&gt;Identification!$D$15))),J176,0)</f>
        <v>0</v>
      </c>
      <c r="O176" s="157">
        <f t="shared" si="7"/>
        <v>0</v>
      </c>
      <c r="R176" s="172">
        <f t="shared" si="8"/>
        <v>0</v>
      </c>
    </row>
    <row r="177" spans="1:18" s="8" customFormat="1" ht="15" x14ac:dyDescent="0.25">
      <c r="A177" s="35"/>
      <c r="B177" s="154" t="str">
        <f>IF(NOT(ISBLANK(A177)),VLOOKUP(A177,Identification!$B$24:$H$28,7,FALSE),"")</f>
        <v/>
      </c>
      <c r="C177" s="101" t="s">
        <v>581</v>
      </c>
      <c r="D177" s="37"/>
      <c r="E177" s="37"/>
      <c r="F177" s="158"/>
      <c r="G177" s="158"/>
      <c r="H177" s="38"/>
      <c r="I177" s="38"/>
      <c r="J177" s="156">
        <f t="shared" si="6"/>
        <v>0</v>
      </c>
      <c r="K177" s="38"/>
      <c r="L177" s="156"/>
      <c r="M177" s="145">
        <v>0</v>
      </c>
      <c r="N177" s="145">
        <f>IF(OR(AND($G177&gt;0,OR($G177&lt;Identification!$D$14,$G177&gt;Identification!$D$15)),AND($F177&gt;0,OR($F177&lt;Identification!$D$14,$F177&gt;Identification!$D$15))),J177,0)</f>
        <v>0</v>
      </c>
      <c r="O177" s="157">
        <f t="shared" si="7"/>
        <v>0</v>
      </c>
      <c r="R177" s="172">
        <f t="shared" si="8"/>
        <v>0</v>
      </c>
    </row>
    <row r="178" spans="1:18" s="8" customFormat="1" ht="15" x14ac:dyDescent="0.25">
      <c r="A178" s="35"/>
      <c r="B178" s="154" t="str">
        <f>IF(NOT(ISBLANK(A178)),VLOOKUP(A178,Identification!$B$24:$H$28,7,FALSE),"")</f>
        <v/>
      </c>
      <c r="C178" s="36" t="s">
        <v>582</v>
      </c>
      <c r="D178" s="37"/>
      <c r="E178" s="37"/>
      <c r="F178" s="158"/>
      <c r="G178" s="158"/>
      <c r="H178" s="38"/>
      <c r="I178" s="38"/>
      <c r="J178" s="156">
        <f t="shared" si="6"/>
        <v>0</v>
      </c>
      <c r="K178" s="38"/>
      <c r="L178" s="156"/>
      <c r="M178" s="145">
        <v>0</v>
      </c>
      <c r="N178" s="145">
        <f>IF(OR(AND($G178&gt;0,OR($G178&lt;Identification!$D$14,$G178&gt;Identification!$D$15)),AND($F178&gt;0,OR($F178&lt;Identification!$D$14,$F178&gt;Identification!$D$15))),J178,0)</f>
        <v>0</v>
      </c>
      <c r="O178" s="157">
        <f t="shared" si="7"/>
        <v>0</v>
      </c>
      <c r="R178" s="172">
        <f t="shared" si="8"/>
        <v>0</v>
      </c>
    </row>
    <row r="179" spans="1:18" s="8" customFormat="1" ht="15" x14ac:dyDescent="0.25">
      <c r="A179" s="35"/>
      <c r="B179" s="154" t="str">
        <f>IF(NOT(ISBLANK(A179)),VLOOKUP(A179,Identification!$B$24:$H$28,7,FALSE),"")</f>
        <v/>
      </c>
      <c r="C179" s="101" t="s">
        <v>583</v>
      </c>
      <c r="D179" s="37"/>
      <c r="E179" s="37"/>
      <c r="F179" s="158"/>
      <c r="G179" s="158"/>
      <c r="H179" s="38"/>
      <c r="I179" s="38"/>
      <c r="J179" s="156">
        <f t="shared" si="6"/>
        <v>0</v>
      </c>
      <c r="K179" s="38"/>
      <c r="L179" s="156"/>
      <c r="M179" s="145">
        <v>0</v>
      </c>
      <c r="N179" s="145">
        <f>IF(OR(AND($G179&gt;0,OR($G179&lt;Identification!$D$14,$G179&gt;Identification!$D$15)),AND($F179&gt;0,OR($F179&lt;Identification!$D$14,$F179&gt;Identification!$D$15))),J179,0)</f>
        <v>0</v>
      </c>
      <c r="O179" s="157">
        <f t="shared" si="7"/>
        <v>0</v>
      </c>
      <c r="R179" s="172">
        <f t="shared" si="8"/>
        <v>0</v>
      </c>
    </row>
    <row r="180" spans="1:18" s="8" customFormat="1" ht="15" x14ac:dyDescent="0.25">
      <c r="A180" s="35"/>
      <c r="B180" s="154" t="str">
        <f>IF(NOT(ISBLANK(A180)),VLOOKUP(A180,Identification!$B$24:$H$28,7,FALSE),"")</f>
        <v/>
      </c>
      <c r="C180" s="36" t="s">
        <v>584</v>
      </c>
      <c r="D180" s="37"/>
      <c r="E180" s="37"/>
      <c r="F180" s="158"/>
      <c r="G180" s="158"/>
      <c r="H180" s="38"/>
      <c r="I180" s="38"/>
      <c r="J180" s="156">
        <f t="shared" si="6"/>
        <v>0</v>
      </c>
      <c r="K180" s="38"/>
      <c r="L180" s="156"/>
      <c r="M180" s="145">
        <v>0</v>
      </c>
      <c r="N180" s="145">
        <f>IF(OR(AND($G180&gt;0,OR($G180&lt;Identification!$D$14,$G180&gt;Identification!$D$15)),AND($F180&gt;0,OR($F180&lt;Identification!$D$14,$F180&gt;Identification!$D$15))),J180,0)</f>
        <v>0</v>
      </c>
      <c r="O180" s="157">
        <f t="shared" si="7"/>
        <v>0</v>
      </c>
      <c r="R180" s="172">
        <f t="shared" si="8"/>
        <v>0</v>
      </c>
    </row>
    <row r="181" spans="1:18" s="8" customFormat="1" ht="15" x14ac:dyDescent="0.25">
      <c r="A181" s="35"/>
      <c r="B181" s="154" t="str">
        <f>IF(NOT(ISBLANK(A181)),VLOOKUP(A181,Identification!$B$24:$H$28,7,FALSE),"")</f>
        <v/>
      </c>
      <c r="C181" s="101" t="s">
        <v>585</v>
      </c>
      <c r="D181" s="37"/>
      <c r="E181" s="37"/>
      <c r="F181" s="158"/>
      <c r="G181" s="158"/>
      <c r="H181" s="38"/>
      <c r="I181" s="38"/>
      <c r="J181" s="156">
        <f t="shared" si="6"/>
        <v>0</v>
      </c>
      <c r="K181" s="38"/>
      <c r="L181" s="156"/>
      <c r="M181" s="145">
        <v>0</v>
      </c>
      <c r="N181" s="145">
        <f>IF(OR(AND($G181&gt;0,OR($G181&lt;Identification!$D$14,$G181&gt;Identification!$D$15)),AND($F181&gt;0,OR($F181&lt;Identification!$D$14,$F181&gt;Identification!$D$15))),J181,0)</f>
        <v>0</v>
      </c>
      <c r="O181" s="157">
        <f t="shared" si="7"/>
        <v>0</v>
      </c>
      <c r="R181" s="172">
        <f t="shared" si="8"/>
        <v>0</v>
      </c>
    </row>
    <row r="182" spans="1:18" s="8" customFormat="1" ht="15" x14ac:dyDescent="0.25">
      <c r="A182" s="35"/>
      <c r="B182" s="154" t="str">
        <f>IF(NOT(ISBLANK(A182)),VLOOKUP(A182,Identification!$B$24:$H$28,7,FALSE),"")</f>
        <v/>
      </c>
      <c r="C182" s="36" t="s">
        <v>586</v>
      </c>
      <c r="D182" s="37"/>
      <c r="E182" s="37"/>
      <c r="F182" s="158"/>
      <c r="G182" s="158"/>
      <c r="H182" s="38"/>
      <c r="I182" s="38"/>
      <c r="J182" s="156">
        <f t="shared" si="6"/>
        <v>0</v>
      </c>
      <c r="K182" s="38"/>
      <c r="L182" s="156"/>
      <c r="M182" s="145">
        <v>0</v>
      </c>
      <c r="N182" s="145">
        <f>IF(OR(AND($G182&gt;0,OR($G182&lt;Identification!$D$14,$G182&gt;Identification!$D$15)),AND($F182&gt;0,OR($F182&lt;Identification!$D$14,$F182&gt;Identification!$D$15))),J182,0)</f>
        <v>0</v>
      </c>
      <c r="O182" s="157">
        <f t="shared" si="7"/>
        <v>0</v>
      </c>
      <c r="R182" s="172">
        <f t="shared" si="8"/>
        <v>0</v>
      </c>
    </row>
    <row r="183" spans="1:18" s="8" customFormat="1" ht="15" x14ac:dyDescent="0.25">
      <c r="A183" s="35"/>
      <c r="B183" s="154" t="str">
        <f>IF(NOT(ISBLANK(A183)),VLOOKUP(A183,Identification!$B$24:$H$28,7,FALSE),"")</f>
        <v/>
      </c>
      <c r="C183" s="101" t="s">
        <v>587</v>
      </c>
      <c r="D183" s="37"/>
      <c r="E183" s="37"/>
      <c r="F183" s="158"/>
      <c r="G183" s="158"/>
      <c r="H183" s="38"/>
      <c r="I183" s="38"/>
      <c r="J183" s="156">
        <f t="shared" si="6"/>
        <v>0</v>
      </c>
      <c r="K183" s="38"/>
      <c r="L183" s="156"/>
      <c r="M183" s="145">
        <v>0</v>
      </c>
      <c r="N183" s="145">
        <f>IF(OR(AND($G183&gt;0,OR($G183&lt;Identification!$D$14,$G183&gt;Identification!$D$15)),AND($F183&gt;0,OR($F183&lt;Identification!$D$14,$F183&gt;Identification!$D$15))),J183,0)</f>
        <v>0</v>
      </c>
      <c r="O183" s="157">
        <f t="shared" si="7"/>
        <v>0</v>
      </c>
      <c r="R183" s="172">
        <f t="shared" si="8"/>
        <v>0</v>
      </c>
    </row>
    <row r="184" spans="1:18" s="8" customFormat="1" ht="15" x14ac:dyDescent="0.25">
      <c r="A184" s="35"/>
      <c r="B184" s="154" t="str">
        <f>IF(NOT(ISBLANK(A184)),VLOOKUP(A184,Identification!$B$24:$H$28,7,FALSE),"")</f>
        <v/>
      </c>
      <c r="C184" s="36" t="s">
        <v>588</v>
      </c>
      <c r="D184" s="37"/>
      <c r="E184" s="37"/>
      <c r="F184" s="158"/>
      <c r="G184" s="158"/>
      <c r="H184" s="38"/>
      <c r="I184" s="38"/>
      <c r="J184" s="156">
        <f t="shared" si="6"/>
        <v>0</v>
      </c>
      <c r="K184" s="38"/>
      <c r="L184" s="156"/>
      <c r="M184" s="145">
        <v>0</v>
      </c>
      <c r="N184" s="145">
        <f>IF(OR(AND($G184&gt;0,OR($G184&lt;Identification!$D$14,$G184&gt;Identification!$D$15)),AND($F184&gt;0,OR($F184&lt;Identification!$D$14,$F184&gt;Identification!$D$15))),J184,0)</f>
        <v>0</v>
      </c>
      <c r="O184" s="157">
        <f t="shared" si="7"/>
        <v>0</v>
      </c>
      <c r="R184" s="172">
        <f t="shared" si="8"/>
        <v>0</v>
      </c>
    </row>
    <row r="185" spans="1:18" s="8" customFormat="1" ht="15" x14ac:dyDescent="0.25">
      <c r="A185" s="35"/>
      <c r="B185" s="154" t="str">
        <f>IF(NOT(ISBLANK(A185)),VLOOKUP(A185,Identification!$B$24:$H$28,7,FALSE),"")</f>
        <v/>
      </c>
      <c r="C185" s="101" t="s">
        <v>589</v>
      </c>
      <c r="D185" s="37"/>
      <c r="E185" s="37"/>
      <c r="F185" s="158"/>
      <c r="G185" s="158"/>
      <c r="H185" s="38"/>
      <c r="I185" s="38"/>
      <c r="J185" s="156">
        <f t="shared" si="6"/>
        <v>0</v>
      </c>
      <c r="K185" s="38"/>
      <c r="L185" s="156"/>
      <c r="M185" s="145">
        <v>0</v>
      </c>
      <c r="N185" s="145">
        <f>IF(OR(AND($G185&gt;0,OR($G185&lt;Identification!$D$14,$G185&gt;Identification!$D$15)),AND($F185&gt;0,OR($F185&lt;Identification!$D$14,$F185&gt;Identification!$D$15))),J185,0)</f>
        <v>0</v>
      </c>
      <c r="O185" s="157">
        <f t="shared" si="7"/>
        <v>0</v>
      </c>
      <c r="R185" s="172">
        <f t="shared" si="8"/>
        <v>0</v>
      </c>
    </row>
    <row r="186" spans="1:18" s="8" customFormat="1" ht="15" x14ac:dyDescent="0.25">
      <c r="A186" s="35"/>
      <c r="B186" s="154" t="str">
        <f>IF(NOT(ISBLANK(A186)),VLOOKUP(A186,Identification!$B$24:$H$28,7,FALSE),"")</f>
        <v/>
      </c>
      <c r="C186" s="36" t="s">
        <v>590</v>
      </c>
      <c r="D186" s="37"/>
      <c r="E186" s="37"/>
      <c r="F186" s="158"/>
      <c r="G186" s="158"/>
      <c r="H186" s="38"/>
      <c r="I186" s="38"/>
      <c r="J186" s="156">
        <f t="shared" si="6"/>
        <v>0</v>
      </c>
      <c r="K186" s="38"/>
      <c r="L186" s="156"/>
      <c r="M186" s="145">
        <v>0</v>
      </c>
      <c r="N186" s="145">
        <f>IF(OR(AND($G186&gt;0,OR($G186&lt;Identification!$D$14,$G186&gt;Identification!$D$15)),AND($F186&gt;0,OR($F186&lt;Identification!$D$14,$F186&gt;Identification!$D$15))),J186,0)</f>
        <v>0</v>
      </c>
      <c r="O186" s="157">
        <f t="shared" si="7"/>
        <v>0</v>
      </c>
      <c r="R186" s="172">
        <f t="shared" si="8"/>
        <v>0</v>
      </c>
    </row>
    <row r="187" spans="1:18" s="8" customFormat="1" ht="15" x14ac:dyDescent="0.25">
      <c r="A187" s="35"/>
      <c r="B187" s="154" t="str">
        <f>IF(NOT(ISBLANK(A187)),VLOOKUP(A187,Identification!$B$24:$H$28,7,FALSE),"")</f>
        <v/>
      </c>
      <c r="C187" s="101" t="s">
        <v>591</v>
      </c>
      <c r="D187" s="37"/>
      <c r="E187" s="37"/>
      <c r="F187" s="158"/>
      <c r="G187" s="158"/>
      <c r="H187" s="38"/>
      <c r="I187" s="38"/>
      <c r="J187" s="156">
        <f t="shared" si="6"/>
        <v>0</v>
      </c>
      <c r="K187" s="38"/>
      <c r="L187" s="156"/>
      <c r="M187" s="145">
        <v>0</v>
      </c>
      <c r="N187" s="145">
        <f>IF(OR(AND($G187&gt;0,OR($G187&lt;Identification!$D$14,$G187&gt;Identification!$D$15)),AND($F187&gt;0,OR($F187&lt;Identification!$D$14,$F187&gt;Identification!$D$15))),J187,0)</f>
        <v>0</v>
      </c>
      <c r="O187" s="157">
        <f t="shared" si="7"/>
        <v>0</v>
      </c>
      <c r="R187" s="172">
        <f t="shared" si="8"/>
        <v>0</v>
      </c>
    </row>
    <row r="188" spans="1:18" s="8" customFormat="1" ht="15" x14ac:dyDescent="0.25">
      <c r="A188" s="35"/>
      <c r="B188" s="154" t="str">
        <f>IF(NOT(ISBLANK(A188)),VLOOKUP(A188,Identification!$B$24:$H$28,7,FALSE),"")</f>
        <v/>
      </c>
      <c r="C188" s="36" t="s">
        <v>592</v>
      </c>
      <c r="D188" s="37"/>
      <c r="E188" s="37"/>
      <c r="F188" s="158"/>
      <c r="G188" s="158"/>
      <c r="H188" s="38"/>
      <c r="I188" s="38"/>
      <c r="J188" s="156">
        <f t="shared" si="6"/>
        <v>0</v>
      </c>
      <c r="K188" s="38"/>
      <c r="L188" s="156"/>
      <c r="M188" s="145">
        <v>0</v>
      </c>
      <c r="N188" s="145">
        <f>IF(OR(AND($G188&gt;0,OR($G188&lt;Identification!$D$14,$G188&gt;Identification!$D$15)),AND($F188&gt;0,OR($F188&lt;Identification!$D$14,$F188&gt;Identification!$D$15))),J188,0)</f>
        <v>0</v>
      </c>
      <c r="O188" s="157">
        <f t="shared" si="7"/>
        <v>0</v>
      </c>
      <c r="R188" s="172">
        <f t="shared" si="8"/>
        <v>0</v>
      </c>
    </row>
    <row r="189" spans="1:18" s="8" customFormat="1" ht="15" x14ac:dyDescent="0.25">
      <c r="A189" s="35"/>
      <c r="B189" s="154" t="str">
        <f>IF(NOT(ISBLANK(A189)),VLOOKUP(A189,Identification!$B$24:$H$28,7,FALSE),"")</f>
        <v/>
      </c>
      <c r="C189" s="101" t="s">
        <v>593</v>
      </c>
      <c r="D189" s="37"/>
      <c r="E189" s="37"/>
      <c r="F189" s="158"/>
      <c r="G189" s="158"/>
      <c r="H189" s="38"/>
      <c r="I189" s="38"/>
      <c r="J189" s="156">
        <f t="shared" si="6"/>
        <v>0</v>
      </c>
      <c r="K189" s="38"/>
      <c r="L189" s="156"/>
      <c r="M189" s="145">
        <v>0</v>
      </c>
      <c r="N189" s="145">
        <f>IF(OR(AND($G189&gt;0,OR($G189&lt;Identification!$D$14,$G189&gt;Identification!$D$15)),AND($F189&gt;0,OR($F189&lt;Identification!$D$14,$F189&gt;Identification!$D$15))),J189,0)</f>
        <v>0</v>
      </c>
      <c r="O189" s="157">
        <f t="shared" si="7"/>
        <v>0</v>
      </c>
      <c r="R189" s="172">
        <f t="shared" si="8"/>
        <v>0</v>
      </c>
    </row>
    <row r="190" spans="1:18" s="8" customFormat="1" ht="15" x14ac:dyDescent="0.25">
      <c r="A190" s="35"/>
      <c r="B190" s="154" t="str">
        <f>IF(NOT(ISBLANK(A190)),VLOOKUP(A190,Identification!$B$24:$H$28,7,FALSE),"")</f>
        <v/>
      </c>
      <c r="C190" s="36" t="s">
        <v>594</v>
      </c>
      <c r="D190" s="37"/>
      <c r="E190" s="37"/>
      <c r="F190" s="158"/>
      <c r="G190" s="158"/>
      <c r="H190" s="38"/>
      <c r="I190" s="38"/>
      <c r="J190" s="156">
        <f t="shared" si="6"/>
        <v>0</v>
      </c>
      <c r="K190" s="38"/>
      <c r="L190" s="156"/>
      <c r="M190" s="145">
        <v>0</v>
      </c>
      <c r="N190" s="145">
        <f>IF(OR(AND($G190&gt;0,OR($G190&lt;Identification!$D$14,$G190&gt;Identification!$D$15)),AND($F190&gt;0,OR($F190&lt;Identification!$D$14,$F190&gt;Identification!$D$15))),J190,0)</f>
        <v>0</v>
      </c>
      <c r="O190" s="157">
        <f t="shared" si="7"/>
        <v>0</v>
      </c>
      <c r="R190" s="172">
        <f t="shared" si="8"/>
        <v>0</v>
      </c>
    </row>
    <row r="191" spans="1:18" s="8" customFormat="1" ht="15" x14ac:dyDescent="0.25">
      <c r="A191" s="35"/>
      <c r="B191" s="154" t="str">
        <f>IF(NOT(ISBLANK(A191)),VLOOKUP(A191,Identification!$B$24:$H$28,7,FALSE),"")</f>
        <v/>
      </c>
      <c r="C191" s="101" t="s">
        <v>595</v>
      </c>
      <c r="D191" s="37"/>
      <c r="E191" s="37"/>
      <c r="F191" s="158"/>
      <c r="G191" s="158"/>
      <c r="H191" s="38"/>
      <c r="I191" s="38"/>
      <c r="J191" s="156">
        <f t="shared" si="6"/>
        <v>0</v>
      </c>
      <c r="K191" s="38"/>
      <c r="L191" s="156"/>
      <c r="M191" s="145">
        <v>0</v>
      </c>
      <c r="N191" s="145">
        <f>IF(OR(AND($G191&gt;0,OR($G191&lt;Identification!$D$14,$G191&gt;Identification!$D$15)),AND($F191&gt;0,OR($F191&lt;Identification!$D$14,$F191&gt;Identification!$D$15))),J191,0)</f>
        <v>0</v>
      </c>
      <c r="O191" s="157">
        <f t="shared" si="7"/>
        <v>0</v>
      </c>
      <c r="R191" s="172">
        <f t="shared" si="8"/>
        <v>0</v>
      </c>
    </row>
    <row r="192" spans="1:18" s="8" customFormat="1" ht="15" x14ac:dyDescent="0.25">
      <c r="A192" s="35"/>
      <c r="B192" s="154" t="str">
        <f>IF(NOT(ISBLANK(A192)),VLOOKUP(A192,Identification!$B$24:$H$28,7,FALSE),"")</f>
        <v/>
      </c>
      <c r="C192" s="36" t="s">
        <v>596</v>
      </c>
      <c r="D192" s="37"/>
      <c r="E192" s="37"/>
      <c r="F192" s="158"/>
      <c r="G192" s="158"/>
      <c r="H192" s="38"/>
      <c r="I192" s="38"/>
      <c r="J192" s="156">
        <f t="shared" si="6"/>
        <v>0</v>
      </c>
      <c r="K192" s="38"/>
      <c r="L192" s="156"/>
      <c r="M192" s="145">
        <v>0</v>
      </c>
      <c r="N192" s="145">
        <f>IF(OR(AND($G192&gt;0,OR($G192&lt;Identification!$D$14,$G192&gt;Identification!$D$15)),AND($F192&gt;0,OR($F192&lt;Identification!$D$14,$F192&gt;Identification!$D$15))),J192,0)</f>
        <v>0</v>
      </c>
      <c r="O192" s="157">
        <f t="shared" si="7"/>
        <v>0</v>
      </c>
      <c r="R192" s="172">
        <f t="shared" si="8"/>
        <v>0</v>
      </c>
    </row>
    <row r="193" spans="1:18" s="8" customFormat="1" ht="15" x14ac:dyDescent="0.25">
      <c r="A193" s="35"/>
      <c r="B193" s="154" t="str">
        <f>IF(NOT(ISBLANK(A193)),VLOOKUP(A193,Identification!$B$24:$H$28,7,FALSE),"")</f>
        <v/>
      </c>
      <c r="C193" s="101" t="s">
        <v>597</v>
      </c>
      <c r="D193" s="37"/>
      <c r="E193" s="37"/>
      <c r="F193" s="158"/>
      <c r="G193" s="158"/>
      <c r="H193" s="38"/>
      <c r="I193" s="38"/>
      <c r="J193" s="156">
        <f t="shared" si="6"/>
        <v>0</v>
      </c>
      <c r="K193" s="38"/>
      <c r="L193" s="156"/>
      <c r="M193" s="145">
        <v>0</v>
      </c>
      <c r="N193" s="145">
        <f>IF(OR(AND($G193&gt;0,OR($G193&lt;Identification!$D$14,$G193&gt;Identification!$D$15)),AND($F193&gt;0,OR($F193&lt;Identification!$D$14,$F193&gt;Identification!$D$15))),J193,0)</f>
        <v>0</v>
      </c>
      <c r="O193" s="157">
        <f t="shared" si="7"/>
        <v>0</v>
      </c>
      <c r="R193" s="172">
        <f t="shared" si="8"/>
        <v>0</v>
      </c>
    </row>
    <row r="194" spans="1:18" s="8" customFormat="1" ht="15" x14ac:dyDescent="0.25">
      <c r="A194" s="35"/>
      <c r="B194" s="154" t="str">
        <f>IF(NOT(ISBLANK(A194)),VLOOKUP(A194,Identification!$B$24:$H$28,7,FALSE),"")</f>
        <v/>
      </c>
      <c r="C194" s="36" t="s">
        <v>598</v>
      </c>
      <c r="D194" s="37"/>
      <c r="E194" s="37"/>
      <c r="F194" s="158"/>
      <c r="G194" s="158"/>
      <c r="H194" s="38"/>
      <c r="I194" s="38"/>
      <c r="J194" s="156">
        <f t="shared" si="6"/>
        <v>0</v>
      </c>
      <c r="K194" s="38"/>
      <c r="L194" s="156"/>
      <c r="M194" s="145">
        <v>0</v>
      </c>
      <c r="N194" s="145">
        <f>IF(OR(AND($G194&gt;0,OR($G194&lt;Identification!$D$14,$G194&gt;Identification!$D$15)),AND($F194&gt;0,OR($F194&lt;Identification!$D$14,$F194&gt;Identification!$D$15))),J194,0)</f>
        <v>0</v>
      </c>
      <c r="O194" s="157">
        <f t="shared" si="7"/>
        <v>0</v>
      </c>
      <c r="R194" s="172">
        <f t="shared" si="8"/>
        <v>0</v>
      </c>
    </row>
    <row r="195" spans="1:18" s="8" customFormat="1" ht="15" x14ac:dyDescent="0.25">
      <c r="A195" s="35"/>
      <c r="B195" s="154" t="str">
        <f>IF(NOT(ISBLANK(A195)),VLOOKUP(A195,Identification!$B$24:$H$28,7,FALSE),"")</f>
        <v/>
      </c>
      <c r="C195" s="101" t="s">
        <v>599</v>
      </c>
      <c r="D195" s="37"/>
      <c r="E195" s="37"/>
      <c r="F195" s="158"/>
      <c r="G195" s="158"/>
      <c r="H195" s="38"/>
      <c r="I195" s="38"/>
      <c r="J195" s="156">
        <f t="shared" si="6"/>
        <v>0</v>
      </c>
      <c r="K195" s="38"/>
      <c r="L195" s="156"/>
      <c r="M195" s="145">
        <v>0</v>
      </c>
      <c r="N195" s="145">
        <f>IF(OR(AND($G195&gt;0,OR($G195&lt;Identification!$D$14,$G195&gt;Identification!$D$15)),AND($F195&gt;0,OR($F195&lt;Identification!$D$14,$F195&gt;Identification!$D$15))),J195,0)</f>
        <v>0</v>
      </c>
      <c r="O195" s="157">
        <f t="shared" si="7"/>
        <v>0</v>
      </c>
      <c r="R195" s="172">
        <f t="shared" si="8"/>
        <v>0</v>
      </c>
    </row>
    <row r="196" spans="1:18" s="8" customFormat="1" ht="15" x14ac:dyDescent="0.25">
      <c r="A196" s="35"/>
      <c r="B196" s="154" t="str">
        <f>IF(NOT(ISBLANK(A196)),VLOOKUP(A196,Identification!$B$24:$H$28,7,FALSE),"")</f>
        <v/>
      </c>
      <c r="C196" s="36" t="s">
        <v>600</v>
      </c>
      <c r="D196" s="37"/>
      <c r="E196" s="37"/>
      <c r="F196" s="158"/>
      <c r="G196" s="158"/>
      <c r="H196" s="38"/>
      <c r="I196" s="38"/>
      <c r="J196" s="156">
        <f t="shared" si="6"/>
        <v>0</v>
      </c>
      <c r="K196" s="38"/>
      <c r="L196" s="156"/>
      <c r="M196" s="145">
        <v>0</v>
      </c>
      <c r="N196" s="145">
        <f>IF(OR(AND($G196&gt;0,OR($G196&lt;Identification!$D$14,$G196&gt;Identification!$D$15)),AND($F196&gt;0,OR($F196&lt;Identification!$D$14,$F196&gt;Identification!$D$15))),J196,0)</f>
        <v>0</v>
      </c>
      <c r="O196" s="157">
        <f t="shared" si="7"/>
        <v>0</v>
      </c>
      <c r="R196" s="172">
        <f t="shared" si="8"/>
        <v>0</v>
      </c>
    </row>
    <row r="197" spans="1:18" s="8" customFormat="1" ht="15" x14ac:dyDescent="0.25">
      <c r="A197" s="35"/>
      <c r="B197" s="154" t="str">
        <f>IF(NOT(ISBLANK(A197)),VLOOKUP(A197,Identification!$B$24:$H$28,7,FALSE),"")</f>
        <v/>
      </c>
      <c r="C197" s="101" t="s">
        <v>601</v>
      </c>
      <c r="D197" s="37"/>
      <c r="E197" s="37"/>
      <c r="F197" s="158"/>
      <c r="G197" s="158"/>
      <c r="H197" s="38"/>
      <c r="I197" s="38"/>
      <c r="J197" s="156">
        <f t="shared" si="6"/>
        <v>0</v>
      </c>
      <c r="K197" s="38"/>
      <c r="L197" s="156"/>
      <c r="M197" s="145">
        <v>0</v>
      </c>
      <c r="N197" s="145">
        <f>IF(OR(AND($G197&gt;0,OR($G197&lt;Identification!$D$14,$G197&gt;Identification!$D$15)),AND($F197&gt;0,OR($F197&lt;Identification!$D$14,$F197&gt;Identification!$D$15))),J197,0)</f>
        <v>0</v>
      </c>
      <c r="O197" s="157">
        <f t="shared" si="7"/>
        <v>0</v>
      </c>
      <c r="R197" s="172">
        <f t="shared" si="8"/>
        <v>0</v>
      </c>
    </row>
    <row r="198" spans="1:18" s="8" customFormat="1" ht="15" x14ac:dyDescent="0.25">
      <c r="A198" s="35"/>
      <c r="B198" s="154" t="str">
        <f>IF(NOT(ISBLANK(A198)),VLOOKUP(A198,Identification!$B$24:$H$28,7,FALSE),"")</f>
        <v/>
      </c>
      <c r="C198" s="36" t="s">
        <v>602</v>
      </c>
      <c r="D198" s="37"/>
      <c r="E198" s="37"/>
      <c r="F198" s="158"/>
      <c r="G198" s="158"/>
      <c r="H198" s="38"/>
      <c r="I198" s="38"/>
      <c r="J198" s="156">
        <f t="shared" si="6"/>
        <v>0</v>
      </c>
      <c r="K198" s="38"/>
      <c r="L198" s="156"/>
      <c r="M198" s="145">
        <v>0</v>
      </c>
      <c r="N198" s="145">
        <f>IF(OR(AND($G198&gt;0,OR($G198&lt;Identification!$D$14,$G198&gt;Identification!$D$15)),AND($F198&gt;0,OR($F198&lt;Identification!$D$14,$F198&gt;Identification!$D$15))),J198,0)</f>
        <v>0</v>
      </c>
      <c r="O198" s="157">
        <f t="shared" si="7"/>
        <v>0</v>
      </c>
      <c r="R198" s="172">
        <f t="shared" si="8"/>
        <v>0</v>
      </c>
    </row>
    <row r="199" spans="1:18" s="8" customFormat="1" ht="15" x14ac:dyDescent="0.25">
      <c r="A199" s="35"/>
      <c r="B199" s="154" t="str">
        <f>IF(NOT(ISBLANK(A199)),VLOOKUP(A199,Identification!$B$24:$H$28,7,FALSE),"")</f>
        <v/>
      </c>
      <c r="C199" s="101" t="s">
        <v>603</v>
      </c>
      <c r="D199" s="37"/>
      <c r="E199" s="37"/>
      <c r="F199" s="158"/>
      <c r="G199" s="158"/>
      <c r="H199" s="38"/>
      <c r="I199" s="38"/>
      <c r="J199" s="156">
        <f t="shared" si="6"/>
        <v>0</v>
      </c>
      <c r="K199" s="38"/>
      <c r="L199" s="156"/>
      <c r="M199" s="145">
        <v>0</v>
      </c>
      <c r="N199" s="145">
        <f>IF(OR(AND($G199&gt;0,OR($G199&lt;Identification!$D$14,$G199&gt;Identification!$D$15)),AND($F199&gt;0,OR($F199&lt;Identification!$D$14,$F199&gt;Identification!$D$15))),J199,0)</f>
        <v>0</v>
      </c>
      <c r="O199" s="157">
        <f t="shared" si="7"/>
        <v>0</v>
      </c>
      <c r="R199" s="172">
        <f t="shared" si="8"/>
        <v>0</v>
      </c>
    </row>
    <row r="200" spans="1:18" s="8" customFormat="1" ht="15" x14ac:dyDescent="0.25">
      <c r="A200" s="35"/>
      <c r="B200" s="154" t="str">
        <f>IF(NOT(ISBLANK(A200)),VLOOKUP(A200,Identification!$B$24:$H$28,7,FALSE),"")</f>
        <v/>
      </c>
      <c r="C200" s="36" t="s">
        <v>604</v>
      </c>
      <c r="D200" s="37"/>
      <c r="E200" s="37"/>
      <c r="F200" s="158"/>
      <c r="G200" s="158"/>
      <c r="H200" s="38"/>
      <c r="I200" s="38"/>
      <c r="J200" s="156">
        <f t="shared" ref="J200:J263" si="9">H200*I200</f>
        <v>0</v>
      </c>
      <c r="K200" s="38"/>
      <c r="L200" s="156"/>
      <c r="M200" s="145">
        <v>0</v>
      </c>
      <c r="N200" s="145">
        <f>IF(OR(AND($G200&gt;0,OR($G200&lt;Identification!$D$14,$G200&gt;Identification!$D$15)),AND($F200&gt;0,OR($F200&lt;Identification!$D$14,$F200&gt;Identification!$D$15))),J200,0)</f>
        <v>0</v>
      </c>
      <c r="O200" s="157">
        <f t="shared" ref="O200:O263" si="10">J200-M200-N200</f>
        <v>0</v>
      </c>
      <c r="R200" s="172">
        <f t="shared" ref="R200:R263" si="11">SUM(M200:N200)</f>
        <v>0</v>
      </c>
    </row>
    <row r="201" spans="1:18" s="8" customFormat="1" ht="15" x14ac:dyDescent="0.25">
      <c r="A201" s="35"/>
      <c r="B201" s="154" t="str">
        <f>IF(NOT(ISBLANK(A201)),VLOOKUP(A201,Identification!$B$24:$H$28,7,FALSE),"")</f>
        <v/>
      </c>
      <c r="C201" s="101" t="s">
        <v>605</v>
      </c>
      <c r="D201" s="37"/>
      <c r="E201" s="37"/>
      <c r="F201" s="158"/>
      <c r="G201" s="158"/>
      <c r="H201" s="38"/>
      <c r="I201" s="38"/>
      <c r="J201" s="156">
        <f t="shared" si="9"/>
        <v>0</v>
      </c>
      <c r="K201" s="38"/>
      <c r="L201" s="156"/>
      <c r="M201" s="145">
        <v>0</v>
      </c>
      <c r="N201" s="145">
        <f>IF(OR(AND($G201&gt;0,OR($G201&lt;Identification!$D$14,$G201&gt;Identification!$D$15)),AND($F201&gt;0,OR($F201&lt;Identification!$D$14,$F201&gt;Identification!$D$15))),J201,0)</f>
        <v>0</v>
      </c>
      <c r="O201" s="157">
        <f t="shared" si="10"/>
        <v>0</v>
      </c>
      <c r="R201" s="172">
        <f t="shared" si="11"/>
        <v>0</v>
      </c>
    </row>
    <row r="202" spans="1:18" s="8" customFormat="1" ht="15" x14ac:dyDescent="0.25">
      <c r="A202" s="35"/>
      <c r="B202" s="154" t="str">
        <f>IF(NOT(ISBLANK(A202)),VLOOKUP(A202,Identification!$B$24:$H$28,7,FALSE),"")</f>
        <v/>
      </c>
      <c r="C202" s="36" t="s">
        <v>606</v>
      </c>
      <c r="D202" s="37"/>
      <c r="E202" s="37"/>
      <c r="F202" s="158"/>
      <c r="G202" s="158"/>
      <c r="H202" s="38"/>
      <c r="I202" s="38"/>
      <c r="J202" s="156">
        <f t="shared" si="9"/>
        <v>0</v>
      </c>
      <c r="K202" s="38"/>
      <c r="L202" s="156"/>
      <c r="M202" s="145">
        <v>0</v>
      </c>
      <c r="N202" s="145">
        <f>IF(OR(AND($G202&gt;0,OR($G202&lt;Identification!$D$14,$G202&gt;Identification!$D$15)),AND($F202&gt;0,OR($F202&lt;Identification!$D$14,$F202&gt;Identification!$D$15))),J202,0)</f>
        <v>0</v>
      </c>
      <c r="O202" s="157">
        <f t="shared" si="10"/>
        <v>0</v>
      </c>
      <c r="R202" s="172">
        <f t="shared" si="11"/>
        <v>0</v>
      </c>
    </row>
    <row r="203" spans="1:18" s="8" customFormat="1" ht="15" x14ac:dyDescent="0.25">
      <c r="A203" s="35"/>
      <c r="B203" s="154" t="str">
        <f>IF(NOT(ISBLANK(A203)),VLOOKUP(A203,Identification!$B$24:$H$28,7,FALSE),"")</f>
        <v/>
      </c>
      <c r="C203" s="101" t="s">
        <v>607</v>
      </c>
      <c r="D203" s="37"/>
      <c r="E203" s="37"/>
      <c r="F203" s="158"/>
      <c r="G203" s="158"/>
      <c r="H203" s="38"/>
      <c r="I203" s="38"/>
      <c r="J203" s="156">
        <f t="shared" si="9"/>
        <v>0</v>
      </c>
      <c r="K203" s="38"/>
      <c r="L203" s="156"/>
      <c r="M203" s="145">
        <v>0</v>
      </c>
      <c r="N203" s="145">
        <f>IF(OR(AND($G203&gt;0,OR($G203&lt;Identification!$D$14,$G203&gt;Identification!$D$15)),AND($F203&gt;0,OR($F203&lt;Identification!$D$14,$F203&gt;Identification!$D$15))),J203,0)</f>
        <v>0</v>
      </c>
      <c r="O203" s="157">
        <f t="shared" si="10"/>
        <v>0</v>
      </c>
      <c r="R203" s="172">
        <f t="shared" si="11"/>
        <v>0</v>
      </c>
    </row>
    <row r="204" spans="1:18" s="8" customFormat="1" ht="15" x14ac:dyDescent="0.25">
      <c r="A204" s="35"/>
      <c r="B204" s="154" t="str">
        <f>IF(NOT(ISBLANK(A204)),VLOOKUP(A204,Identification!$B$24:$H$28,7,FALSE),"")</f>
        <v/>
      </c>
      <c r="C204" s="36" t="s">
        <v>608</v>
      </c>
      <c r="D204" s="37"/>
      <c r="E204" s="37"/>
      <c r="F204" s="158"/>
      <c r="G204" s="158"/>
      <c r="H204" s="38"/>
      <c r="I204" s="38"/>
      <c r="J204" s="156">
        <f t="shared" si="9"/>
        <v>0</v>
      </c>
      <c r="K204" s="38"/>
      <c r="L204" s="156"/>
      <c r="M204" s="145">
        <v>0</v>
      </c>
      <c r="N204" s="145">
        <f>IF(OR(AND($G204&gt;0,OR($G204&lt;Identification!$D$14,$G204&gt;Identification!$D$15)),AND($F204&gt;0,OR($F204&lt;Identification!$D$14,$F204&gt;Identification!$D$15))),J204,0)</f>
        <v>0</v>
      </c>
      <c r="O204" s="157">
        <f t="shared" si="10"/>
        <v>0</v>
      </c>
      <c r="R204" s="172">
        <f t="shared" si="11"/>
        <v>0</v>
      </c>
    </row>
    <row r="205" spans="1:18" s="8" customFormat="1" ht="15" x14ac:dyDescent="0.25">
      <c r="A205" s="35"/>
      <c r="B205" s="154" t="str">
        <f>IF(NOT(ISBLANK(A205)),VLOOKUP(A205,Identification!$B$24:$H$28,7,FALSE),"")</f>
        <v/>
      </c>
      <c r="C205" s="101" t="s">
        <v>609</v>
      </c>
      <c r="D205" s="37"/>
      <c r="E205" s="37"/>
      <c r="F205" s="158"/>
      <c r="G205" s="158"/>
      <c r="H205" s="38"/>
      <c r="I205" s="38"/>
      <c r="J205" s="156">
        <f t="shared" si="9"/>
        <v>0</v>
      </c>
      <c r="K205" s="38"/>
      <c r="L205" s="156"/>
      <c r="M205" s="145">
        <v>0</v>
      </c>
      <c r="N205" s="145">
        <f>IF(OR(AND($G205&gt;0,OR($G205&lt;Identification!$D$14,$G205&gt;Identification!$D$15)),AND($F205&gt;0,OR($F205&lt;Identification!$D$14,$F205&gt;Identification!$D$15))),J205,0)</f>
        <v>0</v>
      </c>
      <c r="O205" s="157">
        <f t="shared" si="10"/>
        <v>0</v>
      </c>
      <c r="R205" s="172">
        <f t="shared" si="11"/>
        <v>0</v>
      </c>
    </row>
    <row r="206" spans="1:18" s="8" customFormat="1" ht="15" x14ac:dyDescent="0.25">
      <c r="A206" s="35"/>
      <c r="B206" s="154" t="str">
        <f>IF(NOT(ISBLANK(A206)),VLOOKUP(A206,Identification!$B$24:$H$28,7,FALSE),"")</f>
        <v/>
      </c>
      <c r="C206" s="36" t="s">
        <v>610</v>
      </c>
      <c r="D206" s="37"/>
      <c r="E206" s="37"/>
      <c r="F206" s="158"/>
      <c r="G206" s="158"/>
      <c r="H206" s="38"/>
      <c r="I206" s="38"/>
      <c r="J206" s="156">
        <f t="shared" si="9"/>
        <v>0</v>
      </c>
      <c r="K206" s="38"/>
      <c r="L206" s="156"/>
      <c r="M206" s="145">
        <v>0</v>
      </c>
      <c r="N206" s="145">
        <f>IF(OR(AND($G206&gt;0,OR($G206&lt;Identification!$D$14,$G206&gt;Identification!$D$15)),AND($F206&gt;0,OR($F206&lt;Identification!$D$14,$F206&gt;Identification!$D$15))),J206,0)</f>
        <v>0</v>
      </c>
      <c r="O206" s="157">
        <f t="shared" si="10"/>
        <v>0</v>
      </c>
      <c r="R206" s="172">
        <f t="shared" si="11"/>
        <v>0</v>
      </c>
    </row>
    <row r="207" spans="1:18" s="8" customFormat="1" ht="15" x14ac:dyDescent="0.25">
      <c r="A207" s="35"/>
      <c r="B207" s="154" t="str">
        <f>IF(NOT(ISBLANK(A207)),VLOOKUP(A207,Identification!$B$24:$H$28,7,FALSE),"")</f>
        <v/>
      </c>
      <c r="C207" s="101" t="s">
        <v>611</v>
      </c>
      <c r="D207" s="37"/>
      <c r="E207" s="37"/>
      <c r="F207" s="158"/>
      <c r="G207" s="158"/>
      <c r="H207" s="38"/>
      <c r="I207" s="38"/>
      <c r="J207" s="156">
        <f t="shared" si="9"/>
        <v>0</v>
      </c>
      <c r="K207" s="38"/>
      <c r="L207" s="156"/>
      <c r="M207" s="145">
        <v>0</v>
      </c>
      <c r="N207" s="145">
        <f>IF(OR(AND($G207&gt;0,OR($G207&lt;Identification!$D$14,$G207&gt;Identification!$D$15)),AND($F207&gt;0,OR($F207&lt;Identification!$D$14,$F207&gt;Identification!$D$15))),J207,0)</f>
        <v>0</v>
      </c>
      <c r="O207" s="157">
        <f t="shared" si="10"/>
        <v>0</v>
      </c>
      <c r="R207" s="172">
        <f t="shared" si="11"/>
        <v>0</v>
      </c>
    </row>
    <row r="208" spans="1:18" s="8" customFormat="1" ht="15" x14ac:dyDescent="0.25">
      <c r="A208" s="35"/>
      <c r="B208" s="154" t="str">
        <f>IF(NOT(ISBLANK(A208)),VLOOKUP(A208,Identification!$B$24:$H$28,7,FALSE),"")</f>
        <v/>
      </c>
      <c r="C208" s="36" t="s">
        <v>612</v>
      </c>
      <c r="D208" s="37"/>
      <c r="E208" s="37"/>
      <c r="F208" s="158"/>
      <c r="G208" s="158"/>
      <c r="H208" s="38"/>
      <c r="I208" s="38"/>
      <c r="J208" s="156">
        <f t="shared" si="9"/>
        <v>0</v>
      </c>
      <c r="K208" s="38"/>
      <c r="L208" s="156"/>
      <c r="M208" s="145">
        <v>0</v>
      </c>
      <c r="N208" s="145">
        <f>IF(OR(AND($G208&gt;0,OR($G208&lt;Identification!$D$14,$G208&gt;Identification!$D$15)),AND($F208&gt;0,OR($F208&lt;Identification!$D$14,$F208&gt;Identification!$D$15))),J208,0)</f>
        <v>0</v>
      </c>
      <c r="O208" s="157">
        <f t="shared" si="10"/>
        <v>0</v>
      </c>
      <c r="R208" s="172">
        <f t="shared" si="11"/>
        <v>0</v>
      </c>
    </row>
    <row r="209" spans="1:18" s="8" customFormat="1" ht="15" x14ac:dyDescent="0.25">
      <c r="A209" s="35"/>
      <c r="B209" s="154" t="str">
        <f>IF(NOT(ISBLANK(A209)),VLOOKUP(A209,Identification!$B$24:$H$28,7,FALSE),"")</f>
        <v/>
      </c>
      <c r="C209" s="101" t="s">
        <v>613</v>
      </c>
      <c r="D209" s="37"/>
      <c r="E209" s="37"/>
      <c r="F209" s="158"/>
      <c r="G209" s="158"/>
      <c r="H209" s="38"/>
      <c r="I209" s="38"/>
      <c r="J209" s="156">
        <f t="shared" si="9"/>
        <v>0</v>
      </c>
      <c r="K209" s="38"/>
      <c r="L209" s="156"/>
      <c r="M209" s="145">
        <v>0</v>
      </c>
      <c r="N209" s="145">
        <f>IF(OR(AND($G209&gt;0,OR($G209&lt;Identification!$D$14,$G209&gt;Identification!$D$15)),AND($F209&gt;0,OR($F209&lt;Identification!$D$14,$F209&gt;Identification!$D$15))),J209,0)</f>
        <v>0</v>
      </c>
      <c r="O209" s="157">
        <f t="shared" si="10"/>
        <v>0</v>
      </c>
      <c r="R209" s="172">
        <f t="shared" si="11"/>
        <v>0</v>
      </c>
    </row>
    <row r="210" spans="1:18" s="8" customFormat="1" ht="15" x14ac:dyDescent="0.25">
      <c r="A210" s="35"/>
      <c r="B210" s="154" t="str">
        <f>IF(NOT(ISBLANK(A210)),VLOOKUP(A210,Identification!$B$24:$H$28,7,FALSE),"")</f>
        <v/>
      </c>
      <c r="C210" s="36" t="s">
        <v>614</v>
      </c>
      <c r="D210" s="37"/>
      <c r="E210" s="37"/>
      <c r="F210" s="158"/>
      <c r="G210" s="158"/>
      <c r="H210" s="38"/>
      <c r="I210" s="38"/>
      <c r="J210" s="156">
        <f t="shared" si="9"/>
        <v>0</v>
      </c>
      <c r="K210" s="38"/>
      <c r="L210" s="156"/>
      <c r="M210" s="145">
        <v>0</v>
      </c>
      <c r="N210" s="145">
        <f>IF(OR(AND($G210&gt;0,OR($G210&lt;Identification!$D$14,$G210&gt;Identification!$D$15)),AND($F210&gt;0,OR($F210&lt;Identification!$D$14,$F210&gt;Identification!$D$15))),J210,0)</f>
        <v>0</v>
      </c>
      <c r="O210" s="157">
        <f t="shared" si="10"/>
        <v>0</v>
      </c>
      <c r="R210" s="172">
        <f t="shared" si="11"/>
        <v>0</v>
      </c>
    </row>
    <row r="211" spans="1:18" s="8" customFormat="1" ht="15" x14ac:dyDescent="0.25">
      <c r="A211" s="35"/>
      <c r="B211" s="154" t="str">
        <f>IF(NOT(ISBLANK(A211)),VLOOKUP(A211,Identification!$B$24:$H$28,7,FALSE),"")</f>
        <v/>
      </c>
      <c r="C211" s="101" t="s">
        <v>615</v>
      </c>
      <c r="D211" s="37"/>
      <c r="E211" s="37"/>
      <c r="F211" s="158"/>
      <c r="G211" s="158"/>
      <c r="H211" s="38"/>
      <c r="I211" s="38"/>
      <c r="J211" s="156">
        <f t="shared" si="9"/>
        <v>0</v>
      </c>
      <c r="K211" s="38"/>
      <c r="L211" s="156"/>
      <c r="M211" s="145">
        <v>0</v>
      </c>
      <c r="N211" s="145">
        <f>IF(OR(AND($G211&gt;0,OR($G211&lt;Identification!$D$14,$G211&gt;Identification!$D$15)),AND($F211&gt;0,OR($F211&lt;Identification!$D$14,$F211&gt;Identification!$D$15))),J211,0)</f>
        <v>0</v>
      </c>
      <c r="O211" s="157">
        <f t="shared" si="10"/>
        <v>0</v>
      </c>
      <c r="R211" s="172">
        <f t="shared" si="11"/>
        <v>0</v>
      </c>
    </row>
    <row r="212" spans="1:18" s="8" customFormat="1" ht="15" x14ac:dyDescent="0.25">
      <c r="A212" s="35"/>
      <c r="B212" s="154" t="str">
        <f>IF(NOT(ISBLANK(A212)),VLOOKUP(A212,Identification!$B$24:$H$28,7,FALSE),"")</f>
        <v/>
      </c>
      <c r="C212" s="36" t="s">
        <v>616</v>
      </c>
      <c r="D212" s="37"/>
      <c r="E212" s="37"/>
      <c r="F212" s="158"/>
      <c r="G212" s="158"/>
      <c r="H212" s="38"/>
      <c r="I212" s="38"/>
      <c r="J212" s="156">
        <f t="shared" si="9"/>
        <v>0</v>
      </c>
      <c r="K212" s="38"/>
      <c r="L212" s="156"/>
      <c r="M212" s="145">
        <v>0</v>
      </c>
      <c r="N212" s="145">
        <f>IF(OR(AND($G212&gt;0,OR($G212&lt;Identification!$D$14,$G212&gt;Identification!$D$15)),AND($F212&gt;0,OR($F212&lt;Identification!$D$14,$F212&gt;Identification!$D$15))),J212,0)</f>
        <v>0</v>
      </c>
      <c r="O212" s="157">
        <f t="shared" si="10"/>
        <v>0</v>
      </c>
      <c r="R212" s="172">
        <f t="shared" si="11"/>
        <v>0</v>
      </c>
    </row>
    <row r="213" spans="1:18" s="8" customFormat="1" ht="15" x14ac:dyDescent="0.25">
      <c r="A213" s="35"/>
      <c r="B213" s="154" t="str">
        <f>IF(NOT(ISBLANK(A213)),VLOOKUP(A213,Identification!$B$24:$H$28,7,FALSE),"")</f>
        <v/>
      </c>
      <c r="C213" s="101" t="s">
        <v>617</v>
      </c>
      <c r="D213" s="37"/>
      <c r="E213" s="37"/>
      <c r="F213" s="158"/>
      <c r="G213" s="158"/>
      <c r="H213" s="38"/>
      <c r="I213" s="38"/>
      <c r="J213" s="156">
        <f t="shared" si="9"/>
        <v>0</v>
      </c>
      <c r="K213" s="38"/>
      <c r="L213" s="156"/>
      <c r="M213" s="145">
        <v>0</v>
      </c>
      <c r="N213" s="145">
        <f>IF(OR(AND($G213&gt;0,OR($G213&lt;Identification!$D$14,$G213&gt;Identification!$D$15)),AND($F213&gt;0,OR($F213&lt;Identification!$D$14,$F213&gt;Identification!$D$15))),J213,0)</f>
        <v>0</v>
      </c>
      <c r="O213" s="157">
        <f t="shared" si="10"/>
        <v>0</v>
      </c>
      <c r="R213" s="172">
        <f t="shared" si="11"/>
        <v>0</v>
      </c>
    </row>
    <row r="214" spans="1:18" s="8" customFormat="1" ht="15" x14ac:dyDescent="0.25">
      <c r="A214" s="35"/>
      <c r="B214" s="154" t="str">
        <f>IF(NOT(ISBLANK(A214)),VLOOKUP(A214,Identification!$B$24:$H$28,7,FALSE),"")</f>
        <v/>
      </c>
      <c r="C214" s="36" t="s">
        <v>618</v>
      </c>
      <c r="D214" s="37"/>
      <c r="E214" s="37"/>
      <c r="F214" s="158"/>
      <c r="G214" s="158"/>
      <c r="H214" s="38"/>
      <c r="I214" s="38"/>
      <c r="J214" s="156">
        <f t="shared" si="9"/>
        <v>0</v>
      </c>
      <c r="K214" s="38"/>
      <c r="L214" s="156"/>
      <c r="M214" s="145">
        <v>0</v>
      </c>
      <c r="N214" s="145">
        <f>IF(OR(AND($G214&gt;0,OR($G214&lt;Identification!$D$14,$G214&gt;Identification!$D$15)),AND($F214&gt;0,OR($F214&lt;Identification!$D$14,$F214&gt;Identification!$D$15))),J214,0)</f>
        <v>0</v>
      </c>
      <c r="O214" s="157">
        <f t="shared" si="10"/>
        <v>0</v>
      </c>
      <c r="R214" s="172">
        <f t="shared" si="11"/>
        <v>0</v>
      </c>
    </row>
    <row r="215" spans="1:18" s="8" customFormat="1" ht="15" x14ac:dyDescent="0.25">
      <c r="A215" s="35"/>
      <c r="B215" s="154" t="str">
        <f>IF(NOT(ISBLANK(A215)),VLOOKUP(A215,Identification!$B$24:$H$28,7,FALSE),"")</f>
        <v/>
      </c>
      <c r="C215" s="101" t="s">
        <v>619</v>
      </c>
      <c r="D215" s="37"/>
      <c r="E215" s="37"/>
      <c r="F215" s="158"/>
      <c r="G215" s="158"/>
      <c r="H215" s="38"/>
      <c r="I215" s="38"/>
      <c r="J215" s="156">
        <f t="shared" si="9"/>
        <v>0</v>
      </c>
      <c r="K215" s="38"/>
      <c r="L215" s="156"/>
      <c r="M215" s="145">
        <v>0</v>
      </c>
      <c r="N215" s="145">
        <f>IF(OR(AND($G215&gt;0,OR($G215&lt;Identification!$D$14,$G215&gt;Identification!$D$15)),AND($F215&gt;0,OR($F215&lt;Identification!$D$14,$F215&gt;Identification!$D$15))),J215,0)</f>
        <v>0</v>
      </c>
      <c r="O215" s="157">
        <f t="shared" si="10"/>
        <v>0</v>
      </c>
      <c r="R215" s="172">
        <f t="shared" si="11"/>
        <v>0</v>
      </c>
    </row>
    <row r="216" spans="1:18" s="8" customFormat="1" ht="15" x14ac:dyDescent="0.25">
      <c r="A216" s="35"/>
      <c r="B216" s="154" t="str">
        <f>IF(NOT(ISBLANK(A216)),VLOOKUP(A216,Identification!$B$24:$H$28,7,FALSE),"")</f>
        <v/>
      </c>
      <c r="C216" s="36" t="s">
        <v>620</v>
      </c>
      <c r="D216" s="37"/>
      <c r="E216" s="37"/>
      <c r="F216" s="158"/>
      <c r="G216" s="158"/>
      <c r="H216" s="38"/>
      <c r="I216" s="38"/>
      <c r="J216" s="156">
        <f t="shared" si="9"/>
        <v>0</v>
      </c>
      <c r="K216" s="38"/>
      <c r="L216" s="156"/>
      <c r="M216" s="145">
        <v>0</v>
      </c>
      <c r="N216" s="145">
        <f>IF(OR(AND($G216&gt;0,OR($G216&lt;Identification!$D$14,$G216&gt;Identification!$D$15)),AND($F216&gt;0,OR($F216&lt;Identification!$D$14,$F216&gt;Identification!$D$15))),J216,0)</f>
        <v>0</v>
      </c>
      <c r="O216" s="157">
        <f t="shared" si="10"/>
        <v>0</v>
      </c>
      <c r="R216" s="172">
        <f t="shared" si="11"/>
        <v>0</v>
      </c>
    </row>
    <row r="217" spans="1:18" s="8" customFormat="1" ht="15" x14ac:dyDescent="0.25">
      <c r="A217" s="35"/>
      <c r="B217" s="154" t="str">
        <f>IF(NOT(ISBLANK(A217)),VLOOKUP(A217,Identification!$B$24:$H$28,7,FALSE),"")</f>
        <v/>
      </c>
      <c r="C217" s="101" t="s">
        <v>621</v>
      </c>
      <c r="D217" s="37"/>
      <c r="E217" s="37"/>
      <c r="F217" s="158"/>
      <c r="G217" s="158"/>
      <c r="H217" s="38"/>
      <c r="I217" s="38"/>
      <c r="J217" s="156">
        <f t="shared" si="9"/>
        <v>0</v>
      </c>
      <c r="K217" s="38"/>
      <c r="L217" s="156"/>
      <c r="M217" s="145">
        <v>0</v>
      </c>
      <c r="N217" s="145">
        <f>IF(OR(AND($G217&gt;0,OR($G217&lt;Identification!$D$14,$G217&gt;Identification!$D$15)),AND($F217&gt;0,OR($F217&lt;Identification!$D$14,$F217&gt;Identification!$D$15))),J217,0)</f>
        <v>0</v>
      </c>
      <c r="O217" s="157">
        <f t="shared" si="10"/>
        <v>0</v>
      </c>
      <c r="R217" s="172">
        <f t="shared" si="11"/>
        <v>0</v>
      </c>
    </row>
    <row r="218" spans="1:18" s="8" customFormat="1" ht="15" x14ac:dyDescent="0.25">
      <c r="A218" s="35"/>
      <c r="B218" s="154" t="str">
        <f>IF(NOT(ISBLANK(A218)),VLOOKUP(A218,Identification!$B$24:$H$28,7,FALSE),"")</f>
        <v/>
      </c>
      <c r="C218" s="36" t="s">
        <v>622</v>
      </c>
      <c r="D218" s="37"/>
      <c r="E218" s="37"/>
      <c r="F218" s="158"/>
      <c r="G218" s="158"/>
      <c r="H218" s="38"/>
      <c r="I218" s="38"/>
      <c r="J218" s="156">
        <f t="shared" si="9"/>
        <v>0</v>
      </c>
      <c r="K218" s="38"/>
      <c r="L218" s="156"/>
      <c r="M218" s="145">
        <v>0</v>
      </c>
      <c r="N218" s="145">
        <f>IF(OR(AND($G218&gt;0,OR($G218&lt;Identification!$D$14,$G218&gt;Identification!$D$15)),AND($F218&gt;0,OR($F218&lt;Identification!$D$14,$F218&gt;Identification!$D$15))),J218,0)</f>
        <v>0</v>
      </c>
      <c r="O218" s="157">
        <f t="shared" si="10"/>
        <v>0</v>
      </c>
      <c r="R218" s="172">
        <f t="shared" si="11"/>
        <v>0</v>
      </c>
    </row>
    <row r="219" spans="1:18" s="8" customFormat="1" ht="15" x14ac:dyDescent="0.25">
      <c r="A219" s="35"/>
      <c r="B219" s="154" t="str">
        <f>IF(NOT(ISBLANK(A219)),VLOOKUP(A219,Identification!$B$24:$H$28,7,FALSE),"")</f>
        <v/>
      </c>
      <c r="C219" s="101" t="s">
        <v>623</v>
      </c>
      <c r="D219" s="37"/>
      <c r="E219" s="37"/>
      <c r="F219" s="158"/>
      <c r="G219" s="158"/>
      <c r="H219" s="38"/>
      <c r="I219" s="38"/>
      <c r="J219" s="156">
        <f t="shared" si="9"/>
        <v>0</v>
      </c>
      <c r="K219" s="38"/>
      <c r="L219" s="156"/>
      <c r="M219" s="145">
        <v>0</v>
      </c>
      <c r="N219" s="145">
        <f>IF(OR(AND($G219&gt;0,OR($G219&lt;Identification!$D$14,$G219&gt;Identification!$D$15)),AND($F219&gt;0,OR($F219&lt;Identification!$D$14,$F219&gt;Identification!$D$15))),J219,0)</f>
        <v>0</v>
      </c>
      <c r="O219" s="157">
        <f t="shared" si="10"/>
        <v>0</v>
      </c>
      <c r="R219" s="172">
        <f t="shared" si="11"/>
        <v>0</v>
      </c>
    </row>
    <row r="220" spans="1:18" s="8" customFormat="1" ht="15" x14ac:dyDescent="0.25">
      <c r="A220" s="35"/>
      <c r="B220" s="154" t="str">
        <f>IF(NOT(ISBLANK(A220)),VLOOKUP(A220,Identification!$B$24:$H$28,7,FALSE),"")</f>
        <v/>
      </c>
      <c r="C220" s="36" t="s">
        <v>624</v>
      </c>
      <c r="D220" s="37"/>
      <c r="E220" s="37"/>
      <c r="F220" s="158"/>
      <c r="G220" s="158"/>
      <c r="H220" s="38"/>
      <c r="I220" s="38"/>
      <c r="J220" s="156">
        <f t="shared" si="9"/>
        <v>0</v>
      </c>
      <c r="K220" s="38"/>
      <c r="L220" s="156"/>
      <c r="M220" s="145">
        <v>0</v>
      </c>
      <c r="N220" s="145">
        <f>IF(OR(AND($G220&gt;0,OR($G220&lt;Identification!$D$14,$G220&gt;Identification!$D$15)),AND($F220&gt;0,OR($F220&lt;Identification!$D$14,$F220&gt;Identification!$D$15))),J220,0)</f>
        <v>0</v>
      </c>
      <c r="O220" s="157">
        <f t="shared" si="10"/>
        <v>0</v>
      </c>
      <c r="R220" s="172">
        <f t="shared" si="11"/>
        <v>0</v>
      </c>
    </row>
    <row r="221" spans="1:18" s="8" customFormat="1" ht="15" x14ac:dyDescent="0.25">
      <c r="A221" s="35"/>
      <c r="B221" s="154" t="str">
        <f>IF(NOT(ISBLANK(A221)),VLOOKUP(A221,Identification!$B$24:$H$28,7,FALSE),"")</f>
        <v/>
      </c>
      <c r="C221" s="101" t="s">
        <v>625</v>
      </c>
      <c r="D221" s="37"/>
      <c r="E221" s="37"/>
      <c r="F221" s="158"/>
      <c r="G221" s="158"/>
      <c r="H221" s="38"/>
      <c r="I221" s="38"/>
      <c r="J221" s="156">
        <f t="shared" si="9"/>
        <v>0</v>
      </c>
      <c r="K221" s="38"/>
      <c r="L221" s="156"/>
      <c r="M221" s="145">
        <v>0</v>
      </c>
      <c r="N221" s="145">
        <f>IF(OR(AND($G221&gt;0,OR($G221&lt;Identification!$D$14,$G221&gt;Identification!$D$15)),AND($F221&gt;0,OR($F221&lt;Identification!$D$14,$F221&gt;Identification!$D$15))),J221,0)</f>
        <v>0</v>
      </c>
      <c r="O221" s="157">
        <f t="shared" si="10"/>
        <v>0</v>
      </c>
      <c r="R221" s="172">
        <f t="shared" si="11"/>
        <v>0</v>
      </c>
    </row>
    <row r="222" spans="1:18" s="8" customFormat="1" ht="15" x14ac:dyDescent="0.25">
      <c r="A222" s="35"/>
      <c r="B222" s="154" t="str">
        <f>IF(NOT(ISBLANK(A222)),VLOOKUP(A222,Identification!$B$24:$H$28,7,FALSE),"")</f>
        <v/>
      </c>
      <c r="C222" s="36" t="s">
        <v>626</v>
      </c>
      <c r="D222" s="37"/>
      <c r="E222" s="37"/>
      <c r="F222" s="158"/>
      <c r="G222" s="158"/>
      <c r="H222" s="38"/>
      <c r="I222" s="38"/>
      <c r="J222" s="156">
        <f t="shared" si="9"/>
        <v>0</v>
      </c>
      <c r="K222" s="38"/>
      <c r="L222" s="156"/>
      <c r="M222" s="145">
        <v>0</v>
      </c>
      <c r="N222" s="145">
        <f>IF(OR(AND($G222&gt;0,OR($G222&lt;Identification!$D$14,$G222&gt;Identification!$D$15)),AND($F222&gt;0,OR($F222&lt;Identification!$D$14,$F222&gt;Identification!$D$15))),J222,0)</f>
        <v>0</v>
      </c>
      <c r="O222" s="157">
        <f t="shared" si="10"/>
        <v>0</v>
      </c>
      <c r="R222" s="172">
        <f t="shared" si="11"/>
        <v>0</v>
      </c>
    </row>
    <row r="223" spans="1:18" s="8" customFormat="1" ht="15" x14ac:dyDescent="0.25">
      <c r="A223" s="35"/>
      <c r="B223" s="154" t="str">
        <f>IF(NOT(ISBLANK(A223)),VLOOKUP(A223,Identification!$B$24:$H$28,7,FALSE),"")</f>
        <v/>
      </c>
      <c r="C223" s="101" t="s">
        <v>627</v>
      </c>
      <c r="D223" s="37"/>
      <c r="E223" s="37"/>
      <c r="F223" s="158"/>
      <c r="G223" s="158"/>
      <c r="H223" s="38"/>
      <c r="I223" s="38"/>
      <c r="J223" s="156">
        <f t="shared" si="9"/>
        <v>0</v>
      </c>
      <c r="K223" s="38"/>
      <c r="L223" s="156"/>
      <c r="M223" s="145">
        <v>0</v>
      </c>
      <c r="N223" s="145">
        <f>IF(OR(AND($G223&gt;0,OR($G223&lt;Identification!$D$14,$G223&gt;Identification!$D$15)),AND($F223&gt;0,OR($F223&lt;Identification!$D$14,$F223&gt;Identification!$D$15))),J223,0)</f>
        <v>0</v>
      </c>
      <c r="O223" s="157">
        <f t="shared" si="10"/>
        <v>0</v>
      </c>
      <c r="R223" s="172">
        <f t="shared" si="11"/>
        <v>0</v>
      </c>
    </row>
    <row r="224" spans="1:18" s="8" customFormat="1" ht="15" x14ac:dyDescent="0.25">
      <c r="A224" s="35"/>
      <c r="B224" s="154" t="str">
        <f>IF(NOT(ISBLANK(A224)),VLOOKUP(A224,Identification!$B$24:$H$28,7,FALSE),"")</f>
        <v/>
      </c>
      <c r="C224" s="36" t="s">
        <v>628</v>
      </c>
      <c r="D224" s="37"/>
      <c r="E224" s="37"/>
      <c r="F224" s="158"/>
      <c r="G224" s="158"/>
      <c r="H224" s="38"/>
      <c r="I224" s="38"/>
      <c r="J224" s="156">
        <f t="shared" si="9"/>
        <v>0</v>
      </c>
      <c r="K224" s="38"/>
      <c r="L224" s="156"/>
      <c r="M224" s="145">
        <v>0</v>
      </c>
      <c r="N224" s="145">
        <f>IF(OR(AND($G224&gt;0,OR($G224&lt;Identification!$D$14,$G224&gt;Identification!$D$15)),AND($F224&gt;0,OR($F224&lt;Identification!$D$14,$F224&gt;Identification!$D$15))),J224,0)</f>
        <v>0</v>
      </c>
      <c r="O224" s="157">
        <f t="shared" si="10"/>
        <v>0</v>
      </c>
      <c r="R224" s="172">
        <f t="shared" si="11"/>
        <v>0</v>
      </c>
    </row>
    <row r="225" spans="1:18" s="8" customFormat="1" ht="15" x14ac:dyDescent="0.25">
      <c r="A225" s="35"/>
      <c r="B225" s="154" t="str">
        <f>IF(NOT(ISBLANK(A225)),VLOOKUP(A225,Identification!$B$24:$H$28,7,FALSE),"")</f>
        <v/>
      </c>
      <c r="C225" s="101" t="s">
        <v>629</v>
      </c>
      <c r="D225" s="37"/>
      <c r="E225" s="37"/>
      <c r="F225" s="158"/>
      <c r="G225" s="158"/>
      <c r="H225" s="38"/>
      <c r="I225" s="38"/>
      <c r="J225" s="156">
        <f t="shared" si="9"/>
        <v>0</v>
      </c>
      <c r="K225" s="38"/>
      <c r="L225" s="156"/>
      <c r="M225" s="145">
        <v>0</v>
      </c>
      <c r="N225" s="145">
        <f>IF(OR(AND($G225&gt;0,OR($G225&lt;Identification!$D$14,$G225&gt;Identification!$D$15)),AND($F225&gt;0,OR($F225&lt;Identification!$D$14,$F225&gt;Identification!$D$15))),J225,0)</f>
        <v>0</v>
      </c>
      <c r="O225" s="157">
        <f t="shared" si="10"/>
        <v>0</v>
      </c>
      <c r="R225" s="172">
        <f t="shared" si="11"/>
        <v>0</v>
      </c>
    </row>
    <row r="226" spans="1:18" s="8" customFormat="1" ht="15" x14ac:dyDescent="0.25">
      <c r="A226" s="35"/>
      <c r="B226" s="154" t="str">
        <f>IF(NOT(ISBLANK(A226)),VLOOKUP(A226,Identification!$B$24:$H$28,7,FALSE),"")</f>
        <v/>
      </c>
      <c r="C226" s="36" t="s">
        <v>630</v>
      </c>
      <c r="D226" s="37"/>
      <c r="E226" s="37"/>
      <c r="F226" s="158"/>
      <c r="G226" s="158"/>
      <c r="H226" s="38"/>
      <c r="I226" s="38"/>
      <c r="J226" s="156">
        <f t="shared" si="9"/>
        <v>0</v>
      </c>
      <c r="K226" s="38"/>
      <c r="L226" s="156"/>
      <c r="M226" s="145">
        <v>0</v>
      </c>
      <c r="N226" s="145">
        <f>IF(OR(AND($G226&gt;0,OR($G226&lt;Identification!$D$14,$G226&gt;Identification!$D$15)),AND($F226&gt;0,OR($F226&lt;Identification!$D$14,$F226&gt;Identification!$D$15))),J226,0)</f>
        <v>0</v>
      </c>
      <c r="O226" s="157">
        <f t="shared" si="10"/>
        <v>0</v>
      </c>
      <c r="R226" s="172">
        <f t="shared" si="11"/>
        <v>0</v>
      </c>
    </row>
    <row r="227" spans="1:18" s="8" customFormat="1" ht="15" x14ac:dyDescent="0.25">
      <c r="A227" s="35"/>
      <c r="B227" s="154" t="str">
        <f>IF(NOT(ISBLANK(A227)),VLOOKUP(A227,Identification!$B$24:$H$28,7,FALSE),"")</f>
        <v/>
      </c>
      <c r="C227" s="101" t="s">
        <v>631</v>
      </c>
      <c r="D227" s="37"/>
      <c r="E227" s="37"/>
      <c r="F227" s="158"/>
      <c r="G227" s="158"/>
      <c r="H227" s="38"/>
      <c r="I227" s="38"/>
      <c r="J227" s="156">
        <f t="shared" si="9"/>
        <v>0</v>
      </c>
      <c r="K227" s="38"/>
      <c r="L227" s="156"/>
      <c r="M227" s="145">
        <v>0</v>
      </c>
      <c r="N227" s="145">
        <f>IF(OR(AND($G227&gt;0,OR($G227&lt;Identification!$D$14,$G227&gt;Identification!$D$15)),AND($F227&gt;0,OR($F227&lt;Identification!$D$14,$F227&gt;Identification!$D$15))),J227,0)</f>
        <v>0</v>
      </c>
      <c r="O227" s="157">
        <f t="shared" si="10"/>
        <v>0</v>
      </c>
      <c r="R227" s="172">
        <f t="shared" si="11"/>
        <v>0</v>
      </c>
    </row>
    <row r="228" spans="1:18" s="8" customFormat="1" ht="15" x14ac:dyDescent="0.25">
      <c r="A228" s="35"/>
      <c r="B228" s="154" t="str">
        <f>IF(NOT(ISBLANK(A228)),VLOOKUP(A228,Identification!$B$24:$H$28,7,FALSE),"")</f>
        <v/>
      </c>
      <c r="C228" s="36" t="s">
        <v>632</v>
      </c>
      <c r="D228" s="37"/>
      <c r="E228" s="37"/>
      <c r="F228" s="158"/>
      <c r="G228" s="158"/>
      <c r="H228" s="38"/>
      <c r="I228" s="38"/>
      <c r="J228" s="156">
        <f t="shared" si="9"/>
        <v>0</v>
      </c>
      <c r="K228" s="38"/>
      <c r="L228" s="156"/>
      <c r="M228" s="145">
        <v>0</v>
      </c>
      <c r="N228" s="145">
        <f>IF(OR(AND($G228&gt;0,OR($G228&lt;Identification!$D$14,$G228&gt;Identification!$D$15)),AND($F228&gt;0,OR($F228&lt;Identification!$D$14,$F228&gt;Identification!$D$15))),J228,0)</f>
        <v>0</v>
      </c>
      <c r="O228" s="157">
        <f t="shared" si="10"/>
        <v>0</v>
      </c>
      <c r="R228" s="172">
        <f t="shared" si="11"/>
        <v>0</v>
      </c>
    </row>
    <row r="229" spans="1:18" s="8" customFormat="1" ht="15" x14ac:dyDescent="0.25">
      <c r="A229" s="35"/>
      <c r="B229" s="154" t="str">
        <f>IF(NOT(ISBLANK(A229)),VLOOKUP(A229,Identification!$B$24:$H$28,7,FALSE),"")</f>
        <v/>
      </c>
      <c r="C229" s="101" t="s">
        <v>633</v>
      </c>
      <c r="D229" s="37"/>
      <c r="E229" s="37"/>
      <c r="F229" s="158"/>
      <c r="G229" s="158"/>
      <c r="H229" s="38"/>
      <c r="I229" s="38"/>
      <c r="J229" s="156">
        <f t="shared" si="9"/>
        <v>0</v>
      </c>
      <c r="K229" s="38"/>
      <c r="L229" s="156"/>
      <c r="M229" s="145">
        <v>0</v>
      </c>
      <c r="N229" s="145">
        <f>IF(OR(AND($G229&gt;0,OR($G229&lt;Identification!$D$14,$G229&gt;Identification!$D$15)),AND($F229&gt;0,OR($F229&lt;Identification!$D$14,$F229&gt;Identification!$D$15))),J229,0)</f>
        <v>0</v>
      </c>
      <c r="O229" s="157">
        <f t="shared" si="10"/>
        <v>0</v>
      </c>
      <c r="R229" s="172">
        <f t="shared" si="11"/>
        <v>0</v>
      </c>
    </row>
    <row r="230" spans="1:18" s="8" customFormat="1" ht="15" x14ac:dyDescent="0.25">
      <c r="A230" s="35"/>
      <c r="B230" s="154" t="str">
        <f>IF(NOT(ISBLANK(A230)),VLOOKUP(A230,Identification!$B$24:$H$28,7,FALSE),"")</f>
        <v/>
      </c>
      <c r="C230" s="36" t="s">
        <v>634</v>
      </c>
      <c r="D230" s="37"/>
      <c r="E230" s="37"/>
      <c r="F230" s="158"/>
      <c r="G230" s="158"/>
      <c r="H230" s="38"/>
      <c r="I230" s="38"/>
      <c r="J230" s="156">
        <f t="shared" si="9"/>
        <v>0</v>
      </c>
      <c r="K230" s="38"/>
      <c r="L230" s="156"/>
      <c r="M230" s="145">
        <v>0</v>
      </c>
      <c r="N230" s="145">
        <f>IF(OR(AND($G230&gt;0,OR($G230&lt;Identification!$D$14,$G230&gt;Identification!$D$15)),AND($F230&gt;0,OR($F230&lt;Identification!$D$14,$F230&gt;Identification!$D$15))),J230,0)</f>
        <v>0</v>
      </c>
      <c r="O230" s="157">
        <f t="shared" si="10"/>
        <v>0</v>
      </c>
      <c r="R230" s="172">
        <f t="shared" si="11"/>
        <v>0</v>
      </c>
    </row>
    <row r="231" spans="1:18" s="8" customFormat="1" ht="15" x14ac:dyDescent="0.25">
      <c r="A231" s="35"/>
      <c r="B231" s="154" t="str">
        <f>IF(NOT(ISBLANK(A231)),VLOOKUP(A231,Identification!$B$24:$H$28,7,FALSE),"")</f>
        <v/>
      </c>
      <c r="C231" s="101" t="s">
        <v>635</v>
      </c>
      <c r="D231" s="37"/>
      <c r="E231" s="37"/>
      <c r="F231" s="158"/>
      <c r="G231" s="158"/>
      <c r="H231" s="38"/>
      <c r="I231" s="38"/>
      <c r="J231" s="156">
        <f t="shared" si="9"/>
        <v>0</v>
      </c>
      <c r="K231" s="38"/>
      <c r="L231" s="156"/>
      <c r="M231" s="145">
        <v>0</v>
      </c>
      <c r="N231" s="145">
        <f>IF(OR(AND($G231&gt;0,OR($G231&lt;Identification!$D$14,$G231&gt;Identification!$D$15)),AND($F231&gt;0,OR($F231&lt;Identification!$D$14,$F231&gt;Identification!$D$15))),J231,0)</f>
        <v>0</v>
      </c>
      <c r="O231" s="157">
        <f t="shared" si="10"/>
        <v>0</v>
      </c>
      <c r="R231" s="172">
        <f t="shared" si="11"/>
        <v>0</v>
      </c>
    </row>
    <row r="232" spans="1:18" s="8" customFormat="1" ht="15" x14ac:dyDescent="0.25">
      <c r="A232" s="35"/>
      <c r="B232" s="154" t="str">
        <f>IF(NOT(ISBLANK(A232)),VLOOKUP(A232,Identification!$B$24:$H$28,7,FALSE),"")</f>
        <v/>
      </c>
      <c r="C232" s="36" t="s">
        <v>636</v>
      </c>
      <c r="D232" s="37"/>
      <c r="E232" s="37"/>
      <c r="F232" s="158"/>
      <c r="G232" s="158"/>
      <c r="H232" s="38"/>
      <c r="I232" s="38"/>
      <c r="J232" s="156">
        <f t="shared" si="9"/>
        <v>0</v>
      </c>
      <c r="K232" s="38"/>
      <c r="L232" s="156"/>
      <c r="M232" s="145">
        <v>0</v>
      </c>
      <c r="N232" s="145">
        <f>IF(OR(AND($G232&gt;0,OR($G232&lt;Identification!$D$14,$G232&gt;Identification!$D$15)),AND($F232&gt;0,OR($F232&lt;Identification!$D$14,$F232&gt;Identification!$D$15))),J232,0)</f>
        <v>0</v>
      </c>
      <c r="O232" s="157">
        <f t="shared" si="10"/>
        <v>0</v>
      </c>
      <c r="R232" s="172">
        <f t="shared" si="11"/>
        <v>0</v>
      </c>
    </row>
    <row r="233" spans="1:18" s="8" customFormat="1" ht="15" x14ac:dyDescent="0.25">
      <c r="A233" s="35"/>
      <c r="B233" s="154" t="str">
        <f>IF(NOT(ISBLANK(A233)),VLOOKUP(A233,Identification!$B$24:$H$28,7,FALSE),"")</f>
        <v/>
      </c>
      <c r="C233" s="101" t="s">
        <v>637</v>
      </c>
      <c r="D233" s="37"/>
      <c r="E233" s="37"/>
      <c r="F233" s="158"/>
      <c r="G233" s="158"/>
      <c r="H233" s="38"/>
      <c r="I233" s="38"/>
      <c r="J233" s="156">
        <f t="shared" si="9"/>
        <v>0</v>
      </c>
      <c r="K233" s="38"/>
      <c r="L233" s="156"/>
      <c r="M233" s="145">
        <v>0</v>
      </c>
      <c r="N233" s="145">
        <f>IF(OR(AND($G233&gt;0,OR($G233&lt;Identification!$D$14,$G233&gt;Identification!$D$15)),AND($F233&gt;0,OR($F233&lt;Identification!$D$14,$F233&gt;Identification!$D$15))),J233,0)</f>
        <v>0</v>
      </c>
      <c r="O233" s="157">
        <f t="shared" si="10"/>
        <v>0</v>
      </c>
      <c r="R233" s="172">
        <f t="shared" si="11"/>
        <v>0</v>
      </c>
    </row>
    <row r="234" spans="1:18" s="8" customFormat="1" ht="15" x14ac:dyDescent="0.25">
      <c r="A234" s="35"/>
      <c r="B234" s="154" t="str">
        <f>IF(NOT(ISBLANK(A234)),VLOOKUP(A234,Identification!$B$24:$H$28,7,FALSE),"")</f>
        <v/>
      </c>
      <c r="C234" s="36" t="s">
        <v>638</v>
      </c>
      <c r="D234" s="37"/>
      <c r="E234" s="37"/>
      <c r="F234" s="158"/>
      <c r="G234" s="158"/>
      <c r="H234" s="38"/>
      <c r="I234" s="38"/>
      <c r="J234" s="156">
        <f t="shared" si="9"/>
        <v>0</v>
      </c>
      <c r="K234" s="38"/>
      <c r="L234" s="156"/>
      <c r="M234" s="145">
        <v>0</v>
      </c>
      <c r="N234" s="145">
        <f>IF(OR(AND($G234&gt;0,OR($G234&lt;Identification!$D$14,$G234&gt;Identification!$D$15)),AND($F234&gt;0,OR($F234&lt;Identification!$D$14,$F234&gt;Identification!$D$15))),J234,0)</f>
        <v>0</v>
      </c>
      <c r="O234" s="157">
        <f t="shared" si="10"/>
        <v>0</v>
      </c>
      <c r="R234" s="172">
        <f t="shared" si="11"/>
        <v>0</v>
      </c>
    </row>
    <row r="235" spans="1:18" s="8" customFormat="1" ht="15" x14ac:dyDescent="0.25">
      <c r="A235" s="35"/>
      <c r="B235" s="154" t="str">
        <f>IF(NOT(ISBLANK(A235)),VLOOKUP(A235,Identification!$B$24:$H$28,7,FALSE),"")</f>
        <v/>
      </c>
      <c r="C235" s="101" t="s">
        <v>639</v>
      </c>
      <c r="D235" s="37"/>
      <c r="E235" s="37"/>
      <c r="F235" s="158"/>
      <c r="G235" s="158"/>
      <c r="H235" s="38"/>
      <c r="I235" s="38"/>
      <c r="J235" s="156">
        <f t="shared" si="9"/>
        <v>0</v>
      </c>
      <c r="K235" s="38"/>
      <c r="L235" s="156"/>
      <c r="M235" s="145">
        <v>0</v>
      </c>
      <c r="N235" s="145">
        <f>IF(OR(AND($G235&gt;0,OR($G235&lt;Identification!$D$14,$G235&gt;Identification!$D$15)),AND($F235&gt;0,OR($F235&lt;Identification!$D$14,$F235&gt;Identification!$D$15))),J235,0)</f>
        <v>0</v>
      </c>
      <c r="O235" s="157">
        <f t="shared" si="10"/>
        <v>0</v>
      </c>
      <c r="R235" s="172">
        <f t="shared" si="11"/>
        <v>0</v>
      </c>
    </row>
    <row r="236" spans="1:18" s="8" customFormat="1" ht="15" x14ac:dyDescent="0.25">
      <c r="A236" s="35"/>
      <c r="B236" s="154" t="str">
        <f>IF(NOT(ISBLANK(A236)),VLOOKUP(A236,Identification!$B$24:$H$28,7,FALSE),"")</f>
        <v/>
      </c>
      <c r="C236" s="36" t="s">
        <v>640</v>
      </c>
      <c r="D236" s="37"/>
      <c r="E236" s="37"/>
      <c r="F236" s="158"/>
      <c r="G236" s="158"/>
      <c r="H236" s="38"/>
      <c r="I236" s="38"/>
      <c r="J236" s="156">
        <f t="shared" si="9"/>
        <v>0</v>
      </c>
      <c r="K236" s="38"/>
      <c r="L236" s="156"/>
      <c r="M236" s="145">
        <v>0</v>
      </c>
      <c r="N236" s="145">
        <f>IF(OR(AND($G236&gt;0,OR($G236&lt;Identification!$D$14,$G236&gt;Identification!$D$15)),AND($F236&gt;0,OR($F236&lt;Identification!$D$14,$F236&gt;Identification!$D$15))),J236,0)</f>
        <v>0</v>
      </c>
      <c r="O236" s="157">
        <f t="shared" si="10"/>
        <v>0</v>
      </c>
      <c r="R236" s="172">
        <f t="shared" si="11"/>
        <v>0</v>
      </c>
    </row>
    <row r="237" spans="1:18" s="8" customFormat="1" ht="15" x14ac:dyDescent="0.25">
      <c r="A237" s="35"/>
      <c r="B237" s="154" t="str">
        <f>IF(NOT(ISBLANK(A237)),VLOOKUP(A237,Identification!$B$24:$H$28,7,FALSE),"")</f>
        <v/>
      </c>
      <c r="C237" s="101" t="s">
        <v>641</v>
      </c>
      <c r="D237" s="37"/>
      <c r="E237" s="37"/>
      <c r="F237" s="158"/>
      <c r="G237" s="158"/>
      <c r="H237" s="38"/>
      <c r="I237" s="38"/>
      <c r="J237" s="156">
        <f t="shared" si="9"/>
        <v>0</v>
      </c>
      <c r="K237" s="38"/>
      <c r="L237" s="156"/>
      <c r="M237" s="145">
        <v>0</v>
      </c>
      <c r="N237" s="145">
        <f>IF(OR(AND($G237&gt;0,OR($G237&lt;Identification!$D$14,$G237&gt;Identification!$D$15)),AND($F237&gt;0,OR($F237&lt;Identification!$D$14,$F237&gt;Identification!$D$15))),J237,0)</f>
        <v>0</v>
      </c>
      <c r="O237" s="157">
        <f t="shared" si="10"/>
        <v>0</v>
      </c>
      <c r="R237" s="172">
        <f t="shared" si="11"/>
        <v>0</v>
      </c>
    </row>
    <row r="238" spans="1:18" s="8" customFormat="1" ht="15" x14ac:dyDescent="0.25">
      <c r="A238" s="35"/>
      <c r="B238" s="154" t="str">
        <f>IF(NOT(ISBLANK(A238)),VLOOKUP(A238,Identification!$B$24:$H$28,7,FALSE),"")</f>
        <v/>
      </c>
      <c r="C238" s="36" t="s">
        <v>642</v>
      </c>
      <c r="D238" s="37"/>
      <c r="E238" s="37"/>
      <c r="F238" s="158"/>
      <c r="G238" s="158"/>
      <c r="H238" s="38"/>
      <c r="I238" s="38"/>
      <c r="J238" s="156">
        <f t="shared" si="9"/>
        <v>0</v>
      </c>
      <c r="K238" s="38"/>
      <c r="L238" s="156"/>
      <c r="M238" s="145">
        <v>0</v>
      </c>
      <c r="N238" s="145">
        <f>IF(OR(AND($G238&gt;0,OR($G238&lt;Identification!$D$14,$G238&gt;Identification!$D$15)),AND($F238&gt;0,OR($F238&lt;Identification!$D$14,$F238&gt;Identification!$D$15))),J238,0)</f>
        <v>0</v>
      </c>
      <c r="O238" s="157">
        <f t="shared" si="10"/>
        <v>0</v>
      </c>
      <c r="R238" s="172">
        <f t="shared" si="11"/>
        <v>0</v>
      </c>
    </row>
    <row r="239" spans="1:18" s="8" customFormat="1" ht="15" x14ac:dyDescent="0.25">
      <c r="A239" s="35"/>
      <c r="B239" s="154" t="str">
        <f>IF(NOT(ISBLANK(A239)),VLOOKUP(A239,Identification!$B$24:$H$28,7,FALSE),"")</f>
        <v/>
      </c>
      <c r="C239" s="101" t="s">
        <v>643</v>
      </c>
      <c r="D239" s="37"/>
      <c r="E239" s="37"/>
      <c r="F239" s="158"/>
      <c r="G239" s="158"/>
      <c r="H239" s="38"/>
      <c r="I239" s="38"/>
      <c r="J239" s="156">
        <f t="shared" si="9"/>
        <v>0</v>
      </c>
      <c r="K239" s="38"/>
      <c r="L239" s="156"/>
      <c r="M239" s="145">
        <v>0</v>
      </c>
      <c r="N239" s="145">
        <f>IF(OR(AND($G239&gt;0,OR($G239&lt;Identification!$D$14,$G239&gt;Identification!$D$15)),AND($F239&gt;0,OR($F239&lt;Identification!$D$14,$F239&gt;Identification!$D$15))),J239,0)</f>
        <v>0</v>
      </c>
      <c r="O239" s="157">
        <f t="shared" si="10"/>
        <v>0</v>
      </c>
      <c r="R239" s="172">
        <f t="shared" si="11"/>
        <v>0</v>
      </c>
    </row>
    <row r="240" spans="1:18" s="8" customFormat="1" ht="15" x14ac:dyDescent="0.25">
      <c r="A240" s="35"/>
      <c r="B240" s="154" t="str">
        <f>IF(NOT(ISBLANK(A240)),VLOOKUP(A240,Identification!$B$24:$H$28,7,FALSE),"")</f>
        <v/>
      </c>
      <c r="C240" s="36" t="s">
        <v>644</v>
      </c>
      <c r="D240" s="37"/>
      <c r="E240" s="37"/>
      <c r="F240" s="158"/>
      <c r="G240" s="158"/>
      <c r="H240" s="38"/>
      <c r="I240" s="38"/>
      <c r="J240" s="156">
        <f t="shared" si="9"/>
        <v>0</v>
      </c>
      <c r="K240" s="38"/>
      <c r="L240" s="156"/>
      <c r="M240" s="145">
        <v>0</v>
      </c>
      <c r="N240" s="145">
        <f>IF(OR(AND($G240&gt;0,OR($G240&lt;Identification!$D$14,$G240&gt;Identification!$D$15)),AND($F240&gt;0,OR($F240&lt;Identification!$D$14,$F240&gt;Identification!$D$15))),J240,0)</f>
        <v>0</v>
      </c>
      <c r="O240" s="157">
        <f t="shared" si="10"/>
        <v>0</v>
      </c>
      <c r="R240" s="172">
        <f t="shared" si="11"/>
        <v>0</v>
      </c>
    </row>
    <row r="241" spans="1:18" s="8" customFormat="1" ht="15" x14ac:dyDescent="0.25">
      <c r="A241" s="35"/>
      <c r="B241" s="154" t="str">
        <f>IF(NOT(ISBLANK(A241)),VLOOKUP(A241,Identification!$B$24:$H$28,7,FALSE),"")</f>
        <v/>
      </c>
      <c r="C241" s="101" t="s">
        <v>645</v>
      </c>
      <c r="D241" s="37"/>
      <c r="E241" s="37"/>
      <c r="F241" s="158"/>
      <c r="G241" s="158"/>
      <c r="H241" s="38"/>
      <c r="I241" s="38"/>
      <c r="J241" s="156">
        <f t="shared" si="9"/>
        <v>0</v>
      </c>
      <c r="K241" s="38"/>
      <c r="L241" s="156"/>
      <c r="M241" s="145">
        <v>0</v>
      </c>
      <c r="N241" s="145">
        <f>IF(OR(AND($G241&gt;0,OR($G241&lt;Identification!$D$14,$G241&gt;Identification!$D$15)),AND($F241&gt;0,OR($F241&lt;Identification!$D$14,$F241&gt;Identification!$D$15))),J241,0)</f>
        <v>0</v>
      </c>
      <c r="O241" s="157">
        <f t="shared" si="10"/>
        <v>0</v>
      </c>
      <c r="R241" s="172">
        <f t="shared" si="11"/>
        <v>0</v>
      </c>
    </row>
    <row r="242" spans="1:18" s="8" customFormat="1" ht="15" x14ac:dyDescent="0.25">
      <c r="A242" s="35"/>
      <c r="B242" s="154" t="str">
        <f>IF(NOT(ISBLANK(A242)),VLOOKUP(A242,Identification!$B$24:$H$28,7,FALSE),"")</f>
        <v/>
      </c>
      <c r="C242" s="36" t="s">
        <v>646</v>
      </c>
      <c r="D242" s="37"/>
      <c r="E242" s="37"/>
      <c r="F242" s="158"/>
      <c r="G242" s="158"/>
      <c r="H242" s="38"/>
      <c r="I242" s="38"/>
      <c r="J242" s="156">
        <f t="shared" si="9"/>
        <v>0</v>
      </c>
      <c r="K242" s="38"/>
      <c r="L242" s="156"/>
      <c r="M242" s="145">
        <v>0</v>
      </c>
      <c r="N242" s="145">
        <f>IF(OR(AND($G242&gt;0,OR($G242&lt;Identification!$D$14,$G242&gt;Identification!$D$15)),AND($F242&gt;0,OR($F242&lt;Identification!$D$14,$F242&gt;Identification!$D$15))),J242,0)</f>
        <v>0</v>
      </c>
      <c r="O242" s="157">
        <f t="shared" si="10"/>
        <v>0</v>
      </c>
      <c r="R242" s="172">
        <f t="shared" si="11"/>
        <v>0</v>
      </c>
    </row>
    <row r="243" spans="1:18" s="8" customFormat="1" ht="15" x14ac:dyDescent="0.25">
      <c r="A243" s="35"/>
      <c r="B243" s="154" t="str">
        <f>IF(NOT(ISBLANK(A243)),VLOOKUP(A243,Identification!$B$24:$H$28,7,FALSE),"")</f>
        <v/>
      </c>
      <c r="C243" s="101" t="s">
        <v>647</v>
      </c>
      <c r="D243" s="37"/>
      <c r="E243" s="37"/>
      <c r="F243" s="158"/>
      <c r="G243" s="158"/>
      <c r="H243" s="38"/>
      <c r="I243" s="38"/>
      <c r="J243" s="156">
        <f t="shared" si="9"/>
        <v>0</v>
      </c>
      <c r="K243" s="38"/>
      <c r="L243" s="156"/>
      <c r="M243" s="145">
        <v>0</v>
      </c>
      <c r="N243" s="145">
        <f>IF(OR(AND($G243&gt;0,OR($G243&lt;Identification!$D$14,$G243&gt;Identification!$D$15)),AND($F243&gt;0,OR($F243&lt;Identification!$D$14,$F243&gt;Identification!$D$15))),J243,0)</f>
        <v>0</v>
      </c>
      <c r="O243" s="157">
        <f t="shared" si="10"/>
        <v>0</v>
      </c>
      <c r="R243" s="172">
        <f t="shared" si="11"/>
        <v>0</v>
      </c>
    </row>
    <row r="244" spans="1:18" s="8" customFormat="1" ht="15" x14ac:dyDescent="0.25">
      <c r="A244" s="35"/>
      <c r="B244" s="154" t="str">
        <f>IF(NOT(ISBLANK(A244)),VLOOKUP(A244,Identification!$B$24:$H$28,7,FALSE),"")</f>
        <v/>
      </c>
      <c r="C244" s="36" t="s">
        <v>648</v>
      </c>
      <c r="D244" s="37"/>
      <c r="E244" s="37"/>
      <c r="F244" s="158"/>
      <c r="G244" s="158"/>
      <c r="H244" s="38"/>
      <c r="I244" s="38"/>
      <c r="J244" s="156">
        <f t="shared" si="9"/>
        <v>0</v>
      </c>
      <c r="K244" s="38"/>
      <c r="L244" s="156"/>
      <c r="M244" s="145">
        <v>0</v>
      </c>
      <c r="N244" s="145">
        <f>IF(OR(AND($G244&gt;0,OR($G244&lt;Identification!$D$14,$G244&gt;Identification!$D$15)),AND($F244&gt;0,OR($F244&lt;Identification!$D$14,$F244&gt;Identification!$D$15))),J244,0)</f>
        <v>0</v>
      </c>
      <c r="O244" s="157">
        <f t="shared" si="10"/>
        <v>0</v>
      </c>
      <c r="R244" s="172">
        <f t="shared" si="11"/>
        <v>0</v>
      </c>
    </row>
    <row r="245" spans="1:18" s="8" customFormat="1" ht="15" x14ac:dyDescent="0.25">
      <c r="A245" s="35"/>
      <c r="B245" s="154" t="str">
        <f>IF(NOT(ISBLANK(A245)),VLOOKUP(A245,Identification!$B$24:$H$28,7,FALSE),"")</f>
        <v/>
      </c>
      <c r="C245" s="101" t="s">
        <v>649</v>
      </c>
      <c r="D245" s="37"/>
      <c r="E245" s="37"/>
      <c r="F245" s="158"/>
      <c r="G245" s="158"/>
      <c r="H245" s="38"/>
      <c r="I245" s="38"/>
      <c r="J245" s="156">
        <f t="shared" si="9"/>
        <v>0</v>
      </c>
      <c r="K245" s="38"/>
      <c r="L245" s="156"/>
      <c r="M245" s="145">
        <v>0</v>
      </c>
      <c r="N245" s="145">
        <f>IF(OR(AND($G245&gt;0,OR($G245&lt;Identification!$D$14,$G245&gt;Identification!$D$15)),AND($F245&gt;0,OR($F245&lt;Identification!$D$14,$F245&gt;Identification!$D$15))),J245,0)</f>
        <v>0</v>
      </c>
      <c r="O245" s="157">
        <f t="shared" si="10"/>
        <v>0</v>
      </c>
      <c r="R245" s="172">
        <f t="shared" si="11"/>
        <v>0</v>
      </c>
    </row>
    <row r="246" spans="1:18" s="8" customFormat="1" ht="15" x14ac:dyDescent="0.25">
      <c r="A246" s="35"/>
      <c r="B246" s="154" t="str">
        <f>IF(NOT(ISBLANK(A246)),VLOOKUP(A246,Identification!$B$24:$H$28,7,FALSE),"")</f>
        <v/>
      </c>
      <c r="C246" s="36" t="s">
        <v>650</v>
      </c>
      <c r="D246" s="37"/>
      <c r="E246" s="37"/>
      <c r="F246" s="158"/>
      <c r="G246" s="158"/>
      <c r="H246" s="38"/>
      <c r="I246" s="38"/>
      <c r="J246" s="156">
        <f t="shared" si="9"/>
        <v>0</v>
      </c>
      <c r="K246" s="38"/>
      <c r="L246" s="156"/>
      <c r="M246" s="145">
        <v>0</v>
      </c>
      <c r="N246" s="145">
        <f>IF(OR(AND($G246&gt;0,OR($G246&lt;Identification!$D$14,$G246&gt;Identification!$D$15)),AND($F246&gt;0,OR($F246&lt;Identification!$D$14,$F246&gt;Identification!$D$15))),J246,0)</f>
        <v>0</v>
      </c>
      <c r="O246" s="157">
        <f t="shared" si="10"/>
        <v>0</v>
      </c>
      <c r="R246" s="172">
        <f t="shared" si="11"/>
        <v>0</v>
      </c>
    </row>
    <row r="247" spans="1:18" s="8" customFormat="1" ht="15" x14ac:dyDescent="0.25">
      <c r="A247" s="35"/>
      <c r="B247" s="154" t="str">
        <f>IF(NOT(ISBLANK(A247)),VLOOKUP(A247,Identification!$B$24:$H$28,7,FALSE),"")</f>
        <v/>
      </c>
      <c r="C247" s="101" t="s">
        <v>651</v>
      </c>
      <c r="D247" s="37"/>
      <c r="E247" s="37"/>
      <c r="F247" s="158"/>
      <c r="G247" s="158"/>
      <c r="H247" s="38"/>
      <c r="I247" s="38"/>
      <c r="J247" s="156">
        <f t="shared" si="9"/>
        <v>0</v>
      </c>
      <c r="K247" s="38"/>
      <c r="L247" s="156"/>
      <c r="M247" s="145">
        <v>0</v>
      </c>
      <c r="N247" s="145">
        <f>IF(OR(AND($G247&gt;0,OR($G247&lt;Identification!$D$14,$G247&gt;Identification!$D$15)),AND($F247&gt;0,OR($F247&lt;Identification!$D$14,$F247&gt;Identification!$D$15))),J247,0)</f>
        <v>0</v>
      </c>
      <c r="O247" s="157">
        <f t="shared" si="10"/>
        <v>0</v>
      </c>
      <c r="R247" s="172">
        <f t="shared" si="11"/>
        <v>0</v>
      </c>
    </row>
    <row r="248" spans="1:18" s="8" customFormat="1" ht="15" x14ac:dyDescent="0.25">
      <c r="A248" s="35"/>
      <c r="B248" s="154" t="str">
        <f>IF(NOT(ISBLANK(A248)),VLOOKUP(A248,Identification!$B$24:$H$28,7,FALSE),"")</f>
        <v/>
      </c>
      <c r="C248" s="36" t="s">
        <v>652</v>
      </c>
      <c r="D248" s="37"/>
      <c r="E248" s="37"/>
      <c r="F248" s="158"/>
      <c r="G248" s="158"/>
      <c r="H248" s="38"/>
      <c r="I248" s="38"/>
      <c r="J248" s="156">
        <f t="shared" si="9"/>
        <v>0</v>
      </c>
      <c r="K248" s="38"/>
      <c r="L248" s="156"/>
      <c r="M248" s="145">
        <v>0</v>
      </c>
      <c r="N248" s="145">
        <f>IF(OR(AND($G248&gt;0,OR($G248&lt;Identification!$D$14,$G248&gt;Identification!$D$15)),AND($F248&gt;0,OR($F248&lt;Identification!$D$14,$F248&gt;Identification!$D$15))),J248,0)</f>
        <v>0</v>
      </c>
      <c r="O248" s="157">
        <f t="shared" si="10"/>
        <v>0</v>
      </c>
      <c r="R248" s="172">
        <f t="shared" si="11"/>
        <v>0</v>
      </c>
    </row>
    <row r="249" spans="1:18" s="8" customFormat="1" ht="15" x14ac:dyDescent="0.25">
      <c r="A249" s="35"/>
      <c r="B249" s="154" t="str">
        <f>IF(NOT(ISBLANK(A249)),VLOOKUP(A249,Identification!$B$24:$H$28,7,FALSE),"")</f>
        <v/>
      </c>
      <c r="C249" s="101" t="s">
        <v>653</v>
      </c>
      <c r="D249" s="37"/>
      <c r="E249" s="37"/>
      <c r="F249" s="158"/>
      <c r="G249" s="158"/>
      <c r="H249" s="38"/>
      <c r="I249" s="38"/>
      <c r="J249" s="156">
        <f t="shared" si="9"/>
        <v>0</v>
      </c>
      <c r="K249" s="38"/>
      <c r="L249" s="156"/>
      <c r="M249" s="145">
        <v>0</v>
      </c>
      <c r="N249" s="145">
        <f>IF(OR(AND($G249&gt;0,OR($G249&lt;Identification!$D$14,$G249&gt;Identification!$D$15)),AND($F249&gt;0,OR($F249&lt;Identification!$D$14,$F249&gt;Identification!$D$15))),J249,0)</f>
        <v>0</v>
      </c>
      <c r="O249" s="157">
        <f t="shared" si="10"/>
        <v>0</v>
      </c>
      <c r="R249" s="172">
        <f t="shared" si="11"/>
        <v>0</v>
      </c>
    </row>
    <row r="250" spans="1:18" s="8" customFormat="1" ht="15" x14ac:dyDescent="0.25">
      <c r="A250" s="35"/>
      <c r="B250" s="154" t="str">
        <f>IF(NOT(ISBLANK(A250)),VLOOKUP(A250,Identification!$B$24:$H$28,7,FALSE),"")</f>
        <v/>
      </c>
      <c r="C250" s="36" t="s">
        <v>654</v>
      </c>
      <c r="D250" s="37"/>
      <c r="E250" s="37"/>
      <c r="F250" s="158"/>
      <c r="G250" s="158"/>
      <c r="H250" s="38"/>
      <c r="I250" s="38"/>
      <c r="J250" s="156">
        <f t="shared" si="9"/>
        <v>0</v>
      </c>
      <c r="K250" s="38"/>
      <c r="L250" s="156"/>
      <c r="M250" s="145">
        <v>0</v>
      </c>
      <c r="N250" s="145">
        <f>IF(OR(AND($G250&gt;0,OR($G250&lt;Identification!$D$14,$G250&gt;Identification!$D$15)),AND($F250&gt;0,OR($F250&lt;Identification!$D$14,$F250&gt;Identification!$D$15))),J250,0)</f>
        <v>0</v>
      </c>
      <c r="O250" s="157">
        <f t="shared" si="10"/>
        <v>0</v>
      </c>
      <c r="R250" s="172">
        <f t="shared" si="11"/>
        <v>0</v>
      </c>
    </row>
    <row r="251" spans="1:18" s="8" customFormat="1" ht="15" x14ac:dyDescent="0.25">
      <c r="A251" s="35"/>
      <c r="B251" s="154" t="str">
        <f>IF(NOT(ISBLANK(A251)),VLOOKUP(A251,Identification!$B$24:$H$28,7,FALSE),"")</f>
        <v/>
      </c>
      <c r="C251" s="101" t="s">
        <v>655</v>
      </c>
      <c r="D251" s="37"/>
      <c r="E251" s="37"/>
      <c r="F251" s="158"/>
      <c r="G251" s="158"/>
      <c r="H251" s="38"/>
      <c r="I251" s="38"/>
      <c r="J251" s="156">
        <f t="shared" si="9"/>
        <v>0</v>
      </c>
      <c r="K251" s="38"/>
      <c r="L251" s="156"/>
      <c r="M251" s="145">
        <v>0</v>
      </c>
      <c r="N251" s="145">
        <f>IF(OR(AND($G251&gt;0,OR($G251&lt;Identification!$D$14,$G251&gt;Identification!$D$15)),AND($F251&gt;0,OR($F251&lt;Identification!$D$14,$F251&gt;Identification!$D$15))),J251,0)</f>
        <v>0</v>
      </c>
      <c r="O251" s="157">
        <f t="shared" si="10"/>
        <v>0</v>
      </c>
      <c r="R251" s="172">
        <f t="shared" si="11"/>
        <v>0</v>
      </c>
    </row>
    <row r="252" spans="1:18" s="8" customFormat="1" ht="15" x14ac:dyDescent="0.25">
      <c r="A252" s="35"/>
      <c r="B252" s="154" t="str">
        <f>IF(NOT(ISBLANK(A252)),VLOOKUP(A252,Identification!$B$24:$H$28,7,FALSE),"")</f>
        <v/>
      </c>
      <c r="C252" s="36" t="s">
        <v>656</v>
      </c>
      <c r="D252" s="37"/>
      <c r="E252" s="37"/>
      <c r="F252" s="158"/>
      <c r="G252" s="158"/>
      <c r="H252" s="38"/>
      <c r="I252" s="38"/>
      <c r="J252" s="156">
        <f t="shared" si="9"/>
        <v>0</v>
      </c>
      <c r="K252" s="38"/>
      <c r="L252" s="156"/>
      <c r="M252" s="145">
        <v>0</v>
      </c>
      <c r="N252" s="145">
        <f>IF(OR(AND($G252&gt;0,OR($G252&lt;Identification!$D$14,$G252&gt;Identification!$D$15)),AND($F252&gt;0,OR($F252&lt;Identification!$D$14,$F252&gt;Identification!$D$15))),J252,0)</f>
        <v>0</v>
      </c>
      <c r="O252" s="157">
        <f t="shared" si="10"/>
        <v>0</v>
      </c>
      <c r="R252" s="172">
        <f t="shared" si="11"/>
        <v>0</v>
      </c>
    </row>
    <row r="253" spans="1:18" s="8" customFormat="1" ht="15" x14ac:dyDescent="0.25">
      <c r="A253" s="35"/>
      <c r="B253" s="154" t="str">
        <f>IF(NOT(ISBLANK(A253)),VLOOKUP(A253,Identification!$B$24:$H$28,7,FALSE),"")</f>
        <v/>
      </c>
      <c r="C253" s="101" t="s">
        <v>657</v>
      </c>
      <c r="D253" s="37"/>
      <c r="E253" s="37"/>
      <c r="F253" s="158"/>
      <c r="G253" s="158"/>
      <c r="H253" s="38"/>
      <c r="I253" s="38"/>
      <c r="J253" s="156">
        <f t="shared" si="9"/>
        <v>0</v>
      </c>
      <c r="K253" s="38"/>
      <c r="L253" s="156"/>
      <c r="M253" s="145">
        <v>0</v>
      </c>
      <c r="N253" s="145">
        <f>IF(OR(AND($G253&gt;0,OR($G253&lt;Identification!$D$14,$G253&gt;Identification!$D$15)),AND($F253&gt;0,OR($F253&lt;Identification!$D$14,$F253&gt;Identification!$D$15))),J253,0)</f>
        <v>0</v>
      </c>
      <c r="O253" s="157">
        <f t="shared" si="10"/>
        <v>0</v>
      </c>
      <c r="R253" s="172">
        <f t="shared" si="11"/>
        <v>0</v>
      </c>
    </row>
    <row r="254" spans="1:18" s="8" customFormat="1" ht="15" x14ac:dyDescent="0.25">
      <c r="A254" s="35"/>
      <c r="B254" s="154" t="str">
        <f>IF(NOT(ISBLANK(A254)),VLOOKUP(A254,Identification!$B$24:$H$28,7,FALSE),"")</f>
        <v/>
      </c>
      <c r="C254" s="36" t="s">
        <v>658</v>
      </c>
      <c r="D254" s="37"/>
      <c r="E254" s="37"/>
      <c r="F254" s="158"/>
      <c r="G254" s="158"/>
      <c r="H254" s="38"/>
      <c r="I254" s="38"/>
      <c r="J254" s="156">
        <f t="shared" si="9"/>
        <v>0</v>
      </c>
      <c r="K254" s="38"/>
      <c r="L254" s="156"/>
      <c r="M254" s="145">
        <v>0</v>
      </c>
      <c r="N254" s="145">
        <f>IF(OR(AND($G254&gt;0,OR($G254&lt;Identification!$D$14,$G254&gt;Identification!$D$15)),AND($F254&gt;0,OR($F254&lt;Identification!$D$14,$F254&gt;Identification!$D$15))),J254,0)</f>
        <v>0</v>
      </c>
      <c r="O254" s="157">
        <f t="shared" si="10"/>
        <v>0</v>
      </c>
      <c r="R254" s="172">
        <f t="shared" si="11"/>
        <v>0</v>
      </c>
    </row>
    <row r="255" spans="1:18" s="8" customFormat="1" ht="15" x14ac:dyDescent="0.25">
      <c r="A255" s="35"/>
      <c r="B255" s="154" t="str">
        <f>IF(NOT(ISBLANK(A255)),VLOOKUP(A255,Identification!$B$24:$H$28,7,FALSE),"")</f>
        <v/>
      </c>
      <c r="C255" s="101" t="s">
        <v>659</v>
      </c>
      <c r="D255" s="37"/>
      <c r="E255" s="37"/>
      <c r="F255" s="158"/>
      <c r="G255" s="158"/>
      <c r="H255" s="38"/>
      <c r="I255" s="38"/>
      <c r="J255" s="156">
        <f t="shared" si="9"/>
        <v>0</v>
      </c>
      <c r="K255" s="38"/>
      <c r="L255" s="156"/>
      <c r="M255" s="145">
        <v>0</v>
      </c>
      <c r="N255" s="145">
        <f>IF(OR(AND($G255&gt;0,OR($G255&lt;Identification!$D$14,$G255&gt;Identification!$D$15)),AND($F255&gt;0,OR($F255&lt;Identification!$D$14,$F255&gt;Identification!$D$15))),J255,0)</f>
        <v>0</v>
      </c>
      <c r="O255" s="157">
        <f t="shared" si="10"/>
        <v>0</v>
      </c>
      <c r="R255" s="172">
        <f t="shared" si="11"/>
        <v>0</v>
      </c>
    </row>
    <row r="256" spans="1:18" s="8" customFormat="1" ht="15" x14ac:dyDescent="0.25">
      <c r="A256" s="35"/>
      <c r="B256" s="154" t="str">
        <f>IF(NOT(ISBLANK(A256)),VLOOKUP(A256,Identification!$B$24:$H$28,7,FALSE),"")</f>
        <v/>
      </c>
      <c r="C256" s="36" t="s">
        <v>660</v>
      </c>
      <c r="D256" s="37"/>
      <c r="E256" s="37"/>
      <c r="F256" s="158"/>
      <c r="G256" s="158"/>
      <c r="H256" s="38"/>
      <c r="I256" s="38"/>
      <c r="J256" s="156">
        <f t="shared" si="9"/>
        <v>0</v>
      </c>
      <c r="K256" s="38"/>
      <c r="L256" s="156"/>
      <c r="M256" s="145">
        <v>0</v>
      </c>
      <c r="N256" s="145">
        <f>IF(OR(AND($G256&gt;0,OR($G256&lt;Identification!$D$14,$G256&gt;Identification!$D$15)),AND($F256&gt;0,OR($F256&lt;Identification!$D$14,$F256&gt;Identification!$D$15))),J256,0)</f>
        <v>0</v>
      </c>
      <c r="O256" s="157">
        <f t="shared" si="10"/>
        <v>0</v>
      </c>
      <c r="R256" s="172">
        <f t="shared" si="11"/>
        <v>0</v>
      </c>
    </row>
    <row r="257" spans="1:18" s="8" customFormat="1" ht="15" x14ac:dyDescent="0.25">
      <c r="A257" s="35"/>
      <c r="B257" s="154" t="str">
        <f>IF(NOT(ISBLANK(A257)),VLOOKUP(A257,Identification!$B$24:$H$28,7,FALSE),"")</f>
        <v/>
      </c>
      <c r="C257" s="101" t="s">
        <v>661</v>
      </c>
      <c r="D257" s="37"/>
      <c r="E257" s="37"/>
      <c r="F257" s="158"/>
      <c r="G257" s="158"/>
      <c r="H257" s="38"/>
      <c r="I257" s="38"/>
      <c r="J257" s="156">
        <f t="shared" si="9"/>
        <v>0</v>
      </c>
      <c r="K257" s="38"/>
      <c r="L257" s="156"/>
      <c r="M257" s="145">
        <v>0</v>
      </c>
      <c r="N257" s="145">
        <f>IF(OR(AND($G257&gt;0,OR($G257&lt;Identification!$D$14,$G257&gt;Identification!$D$15)),AND($F257&gt;0,OR($F257&lt;Identification!$D$14,$F257&gt;Identification!$D$15))),J257,0)</f>
        <v>0</v>
      </c>
      <c r="O257" s="157">
        <f t="shared" si="10"/>
        <v>0</v>
      </c>
      <c r="R257" s="172">
        <f t="shared" si="11"/>
        <v>0</v>
      </c>
    </row>
    <row r="258" spans="1:18" s="8" customFormat="1" ht="15" x14ac:dyDescent="0.25">
      <c r="A258" s="35"/>
      <c r="B258" s="154" t="str">
        <f>IF(NOT(ISBLANK(A258)),VLOOKUP(A258,Identification!$B$24:$H$28,7,FALSE),"")</f>
        <v/>
      </c>
      <c r="C258" s="36" t="s">
        <v>662</v>
      </c>
      <c r="D258" s="37"/>
      <c r="E258" s="37"/>
      <c r="F258" s="158"/>
      <c r="G258" s="158"/>
      <c r="H258" s="38"/>
      <c r="I258" s="38"/>
      <c r="J258" s="156">
        <f t="shared" si="9"/>
        <v>0</v>
      </c>
      <c r="K258" s="38"/>
      <c r="L258" s="156"/>
      <c r="M258" s="145">
        <v>0</v>
      </c>
      <c r="N258" s="145">
        <f>IF(OR(AND($G258&gt;0,OR($G258&lt;Identification!$D$14,$G258&gt;Identification!$D$15)),AND($F258&gt;0,OR($F258&lt;Identification!$D$14,$F258&gt;Identification!$D$15))),J258,0)</f>
        <v>0</v>
      </c>
      <c r="O258" s="157">
        <f t="shared" si="10"/>
        <v>0</v>
      </c>
      <c r="R258" s="172">
        <f t="shared" si="11"/>
        <v>0</v>
      </c>
    </row>
    <row r="259" spans="1:18" s="8" customFormat="1" ht="15" x14ac:dyDescent="0.25">
      <c r="A259" s="35"/>
      <c r="B259" s="154" t="str">
        <f>IF(NOT(ISBLANK(A259)),VLOOKUP(A259,Identification!$B$24:$H$28,7,FALSE),"")</f>
        <v/>
      </c>
      <c r="C259" s="101" t="s">
        <v>663</v>
      </c>
      <c r="D259" s="37"/>
      <c r="E259" s="37"/>
      <c r="F259" s="158"/>
      <c r="G259" s="158"/>
      <c r="H259" s="38"/>
      <c r="I259" s="38"/>
      <c r="J259" s="156">
        <f t="shared" si="9"/>
        <v>0</v>
      </c>
      <c r="K259" s="38"/>
      <c r="L259" s="156"/>
      <c r="M259" s="145">
        <v>0</v>
      </c>
      <c r="N259" s="145">
        <f>IF(OR(AND($G259&gt;0,OR($G259&lt;Identification!$D$14,$G259&gt;Identification!$D$15)),AND($F259&gt;0,OR($F259&lt;Identification!$D$14,$F259&gt;Identification!$D$15))),J259,0)</f>
        <v>0</v>
      </c>
      <c r="O259" s="157">
        <f t="shared" si="10"/>
        <v>0</v>
      </c>
      <c r="R259" s="172">
        <f t="shared" si="11"/>
        <v>0</v>
      </c>
    </row>
    <row r="260" spans="1:18" s="8" customFormat="1" ht="15" x14ac:dyDescent="0.25">
      <c r="A260" s="35"/>
      <c r="B260" s="154" t="str">
        <f>IF(NOT(ISBLANK(A260)),VLOOKUP(A260,Identification!$B$24:$H$28,7,FALSE),"")</f>
        <v/>
      </c>
      <c r="C260" s="36" t="s">
        <v>664</v>
      </c>
      <c r="D260" s="37"/>
      <c r="E260" s="37"/>
      <c r="F260" s="158"/>
      <c r="G260" s="158"/>
      <c r="H260" s="38"/>
      <c r="I260" s="38"/>
      <c r="J260" s="156">
        <f t="shared" si="9"/>
        <v>0</v>
      </c>
      <c r="K260" s="38"/>
      <c r="L260" s="156"/>
      <c r="M260" s="145">
        <v>0</v>
      </c>
      <c r="N260" s="145">
        <f>IF(OR(AND($G260&gt;0,OR($G260&lt;Identification!$D$14,$G260&gt;Identification!$D$15)),AND($F260&gt;0,OR($F260&lt;Identification!$D$14,$F260&gt;Identification!$D$15))),J260,0)</f>
        <v>0</v>
      </c>
      <c r="O260" s="157">
        <f t="shared" si="10"/>
        <v>0</v>
      </c>
      <c r="R260" s="172">
        <f t="shared" si="11"/>
        <v>0</v>
      </c>
    </row>
    <row r="261" spans="1:18" s="8" customFormat="1" ht="15" x14ac:dyDescent="0.25">
      <c r="A261" s="35"/>
      <c r="B261" s="154" t="str">
        <f>IF(NOT(ISBLANK(A261)),VLOOKUP(A261,Identification!$B$24:$H$28,7,FALSE),"")</f>
        <v/>
      </c>
      <c r="C261" s="101" t="s">
        <v>665</v>
      </c>
      <c r="D261" s="37"/>
      <c r="E261" s="37"/>
      <c r="F261" s="158"/>
      <c r="G261" s="158"/>
      <c r="H261" s="38"/>
      <c r="I261" s="38"/>
      <c r="J261" s="156">
        <f t="shared" si="9"/>
        <v>0</v>
      </c>
      <c r="K261" s="38"/>
      <c r="L261" s="156"/>
      <c r="M261" s="145">
        <v>0</v>
      </c>
      <c r="N261" s="145">
        <f>IF(OR(AND($G261&gt;0,OR($G261&lt;Identification!$D$14,$G261&gt;Identification!$D$15)),AND($F261&gt;0,OR($F261&lt;Identification!$D$14,$F261&gt;Identification!$D$15))),J261,0)</f>
        <v>0</v>
      </c>
      <c r="O261" s="157">
        <f t="shared" si="10"/>
        <v>0</v>
      </c>
      <c r="R261" s="172">
        <f t="shared" si="11"/>
        <v>0</v>
      </c>
    </row>
    <row r="262" spans="1:18" s="8" customFormat="1" ht="15" x14ac:dyDescent="0.25">
      <c r="A262" s="35"/>
      <c r="B262" s="154" t="str">
        <f>IF(NOT(ISBLANK(A262)),VLOOKUP(A262,Identification!$B$24:$H$28,7,FALSE),"")</f>
        <v/>
      </c>
      <c r="C262" s="36" t="s">
        <v>666</v>
      </c>
      <c r="D262" s="37"/>
      <c r="E262" s="37"/>
      <c r="F262" s="158"/>
      <c r="G262" s="158"/>
      <c r="H262" s="38"/>
      <c r="I262" s="38"/>
      <c r="J262" s="156">
        <f t="shared" si="9"/>
        <v>0</v>
      </c>
      <c r="K262" s="38"/>
      <c r="L262" s="156"/>
      <c r="M262" s="145">
        <v>0</v>
      </c>
      <c r="N262" s="145">
        <f>IF(OR(AND($G262&gt;0,OR($G262&lt;Identification!$D$14,$G262&gt;Identification!$D$15)),AND($F262&gt;0,OR($F262&lt;Identification!$D$14,$F262&gt;Identification!$D$15))),J262,0)</f>
        <v>0</v>
      </c>
      <c r="O262" s="157">
        <f t="shared" si="10"/>
        <v>0</v>
      </c>
      <c r="R262" s="172">
        <f t="shared" si="11"/>
        <v>0</v>
      </c>
    </row>
    <row r="263" spans="1:18" s="8" customFormat="1" ht="15" x14ac:dyDescent="0.25">
      <c r="A263" s="35"/>
      <c r="B263" s="154" t="str">
        <f>IF(NOT(ISBLANK(A263)),VLOOKUP(A263,Identification!$B$24:$H$28,7,FALSE),"")</f>
        <v/>
      </c>
      <c r="C263" s="101" t="s">
        <v>667</v>
      </c>
      <c r="D263" s="37"/>
      <c r="E263" s="37"/>
      <c r="F263" s="158"/>
      <c r="G263" s="158"/>
      <c r="H263" s="38"/>
      <c r="I263" s="38"/>
      <c r="J263" s="156">
        <f t="shared" si="9"/>
        <v>0</v>
      </c>
      <c r="K263" s="38"/>
      <c r="L263" s="156"/>
      <c r="M263" s="145">
        <v>0</v>
      </c>
      <c r="N263" s="145">
        <f>IF(OR(AND($G263&gt;0,OR($G263&lt;Identification!$D$14,$G263&gt;Identification!$D$15)),AND($F263&gt;0,OR($F263&lt;Identification!$D$14,$F263&gt;Identification!$D$15))),J263,0)</f>
        <v>0</v>
      </c>
      <c r="O263" s="157">
        <f t="shared" si="10"/>
        <v>0</v>
      </c>
      <c r="R263" s="172">
        <f t="shared" si="11"/>
        <v>0</v>
      </c>
    </row>
    <row r="264" spans="1:18" s="8" customFormat="1" ht="15" x14ac:dyDescent="0.25">
      <c r="A264" s="35"/>
      <c r="B264" s="154" t="str">
        <f>IF(NOT(ISBLANK(A264)),VLOOKUP(A264,Identification!$B$24:$H$28,7,FALSE),"")</f>
        <v/>
      </c>
      <c r="C264" s="36" t="s">
        <v>668</v>
      </c>
      <c r="D264" s="37"/>
      <c r="E264" s="37"/>
      <c r="F264" s="158"/>
      <c r="G264" s="158"/>
      <c r="H264" s="38"/>
      <c r="I264" s="38"/>
      <c r="J264" s="156">
        <f t="shared" ref="J264:J327" si="12">H264*I264</f>
        <v>0</v>
      </c>
      <c r="K264" s="38"/>
      <c r="L264" s="156"/>
      <c r="M264" s="145">
        <v>0</v>
      </c>
      <c r="N264" s="145">
        <f>IF(OR(AND($G264&gt;0,OR($G264&lt;Identification!$D$14,$G264&gt;Identification!$D$15)),AND($F264&gt;0,OR($F264&lt;Identification!$D$14,$F264&gt;Identification!$D$15))),J264,0)</f>
        <v>0</v>
      </c>
      <c r="O264" s="157">
        <f t="shared" ref="O264:O327" si="13">J264-M264-N264</f>
        <v>0</v>
      </c>
      <c r="R264" s="172">
        <f t="shared" ref="R264:R327" si="14">SUM(M264:N264)</f>
        <v>0</v>
      </c>
    </row>
    <row r="265" spans="1:18" s="8" customFormat="1" ht="15" x14ac:dyDescent="0.25">
      <c r="A265" s="35"/>
      <c r="B265" s="154" t="str">
        <f>IF(NOT(ISBLANK(A265)),VLOOKUP(A265,Identification!$B$24:$H$28,7,FALSE),"")</f>
        <v/>
      </c>
      <c r="C265" s="101" t="s">
        <v>669</v>
      </c>
      <c r="D265" s="37"/>
      <c r="E265" s="37"/>
      <c r="F265" s="158"/>
      <c r="G265" s="158"/>
      <c r="H265" s="38"/>
      <c r="I265" s="38"/>
      <c r="J265" s="156">
        <f t="shared" si="12"/>
        <v>0</v>
      </c>
      <c r="K265" s="38"/>
      <c r="L265" s="156"/>
      <c r="M265" s="145">
        <v>0</v>
      </c>
      <c r="N265" s="145">
        <f>IF(OR(AND($G265&gt;0,OR($G265&lt;Identification!$D$14,$G265&gt;Identification!$D$15)),AND($F265&gt;0,OR($F265&lt;Identification!$D$14,$F265&gt;Identification!$D$15))),J265,0)</f>
        <v>0</v>
      </c>
      <c r="O265" s="157">
        <f t="shared" si="13"/>
        <v>0</v>
      </c>
      <c r="R265" s="172">
        <f t="shared" si="14"/>
        <v>0</v>
      </c>
    </row>
    <row r="266" spans="1:18" s="8" customFormat="1" ht="15" x14ac:dyDescent="0.25">
      <c r="A266" s="35"/>
      <c r="B266" s="154" t="str">
        <f>IF(NOT(ISBLANK(A266)),VLOOKUP(A266,Identification!$B$24:$H$28,7,FALSE),"")</f>
        <v/>
      </c>
      <c r="C266" s="36" t="s">
        <v>670</v>
      </c>
      <c r="D266" s="37"/>
      <c r="E266" s="37"/>
      <c r="F266" s="158"/>
      <c r="G266" s="158"/>
      <c r="H266" s="38"/>
      <c r="I266" s="38"/>
      <c r="J266" s="156">
        <f t="shared" si="12"/>
        <v>0</v>
      </c>
      <c r="K266" s="38"/>
      <c r="L266" s="156"/>
      <c r="M266" s="145">
        <v>0</v>
      </c>
      <c r="N266" s="145">
        <f>IF(OR(AND($G266&gt;0,OR($G266&lt;Identification!$D$14,$G266&gt;Identification!$D$15)),AND($F266&gt;0,OR($F266&lt;Identification!$D$14,$F266&gt;Identification!$D$15))),J266,0)</f>
        <v>0</v>
      </c>
      <c r="O266" s="157">
        <f t="shared" si="13"/>
        <v>0</v>
      </c>
      <c r="R266" s="172">
        <f t="shared" si="14"/>
        <v>0</v>
      </c>
    </row>
    <row r="267" spans="1:18" s="8" customFormat="1" ht="15" x14ac:dyDescent="0.25">
      <c r="A267" s="35"/>
      <c r="B267" s="154" t="str">
        <f>IF(NOT(ISBLANK(A267)),VLOOKUP(A267,Identification!$B$24:$H$28,7,FALSE),"")</f>
        <v/>
      </c>
      <c r="C267" s="101" t="s">
        <v>671</v>
      </c>
      <c r="D267" s="37"/>
      <c r="E267" s="37"/>
      <c r="F267" s="158"/>
      <c r="G267" s="158"/>
      <c r="H267" s="38"/>
      <c r="I267" s="38"/>
      <c r="J267" s="156">
        <f t="shared" si="12"/>
        <v>0</v>
      </c>
      <c r="K267" s="38"/>
      <c r="L267" s="156"/>
      <c r="M267" s="145">
        <v>0</v>
      </c>
      <c r="N267" s="145">
        <f>IF(OR(AND($G267&gt;0,OR($G267&lt;Identification!$D$14,$G267&gt;Identification!$D$15)),AND($F267&gt;0,OR($F267&lt;Identification!$D$14,$F267&gt;Identification!$D$15))),J267,0)</f>
        <v>0</v>
      </c>
      <c r="O267" s="157">
        <f t="shared" si="13"/>
        <v>0</v>
      </c>
      <c r="R267" s="172">
        <f t="shared" si="14"/>
        <v>0</v>
      </c>
    </row>
    <row r="268" spans="1:18" s="8" customFormat="1" ht="15" x14ac:dyDescent="0.25">
      <c r="A268" s="35"/>
      <c r="B268" s="154" t="str">
        <f>IF(NOT(ISBLANK(A268)),VLOOKUP(A268,Identification!$B$24:$H$28,7,FALSE),"")</f>
        <v/>
      </c>
      <c r="C268" s="36" t="s">
        <v>672</v>
      </c>
      <c r="D268" s="37"/>
      <c r="E268" s="37"/>
      <c r="F268" s="158"/>
      <c r="G268" s="158"/>
      <c r="H268" s="38"/>
      <c r="I268" s="38"/>
      <c r="J268" s="156">
        <f t="shared" si="12"/>
        <v>0</v>
      </c>
      <c r="K268" s="38"/>
      <c r="L268" s="156"/>
      <c r="M268" s="145">
        <v>0</v>
      </c>
      <c r="N268" s="145">
        <f>IF(OR(AND($G268&gt;0,OR($G268&lt;Identification!$D$14,$G268&gt;Identification!$D$15)),AND($F268&gt;0,OR($F268&lt;Identification!$D$14,$F268&gt;Identification!$D$15))),J268,0)</f>
        <v>0</v>
      </c>
      <c r="O268" s="157">
        <f t="shared" si="13"/>
        <v>0</v>
      </c>
      <c r="R268" s="172">
        <f t="shared" si="14"/>
        <v>0</v>
      </c>
    </row>
    <row r="269" spans="1:18" s="8" customFormat="1" ht="15" x14ac:dyDescent="0.25">
      <c r="A269" s="35"/>
      <c r="B269" s="154" t="str">
        <f>IF(NOT(ISBLANK(A269)),VLOOKUP(A269,Identification!$B$24:$H$28,7,FALSE),"")</f>
        <v/>
      </c>
      <c r="C269" s="101" t="s">
        <v>673</v>
      </c>
      <c r="D269" s="37"/>
      <c r="E269" s="37"/>
      <c r="F269" s="158"/>
      <c r="G269" s="158"/>
      <c r="H269" s="38"/>
      <c r="I269" s="38"/>
      <c r="J269" s="156">
        <f t="shared" si="12"/>
        <v>0</v>
      </c>
      <c r="K269" s="38"/>
      <c r="L269" s="156"/>
      <c r="M269" s="145">
        <v>0</v>
      </c>
      <c r="N269" s="145">
        <f>IF(OR(AND($G269&gt;0,OR($G269&lt;Identification!$D$14,$G269&gt;Identification!$D$15)),AND($F269&gt;0,OR($F269&lt;Identification!$D$14,$F269&gt;Identification!$D$15))),J269,0)</f>
        <v>0</v>
      </c>
      <c r="O269" s="157">
        <f t="shared" si="13"/>
        <v>0</v>
      </c>
      <c r="R269" s="172">
        <f t="shared" si="14"/>
        <v>0</v>
      </c>
    </row>
    <row r="270" spans="1:18" s="8" customFormat="1" ht="15" x14ac:dyDescent="0.25">
      <c r="A270" s="35"/>
      <c r="B270" s="154" t="str">
        <f>IF(NOT(ISBLANK(A270)),VLOOKUP(A270,Identification!$B$24:$H$28,7,FALSE),"")</f>
        <v/>
      </c>
      <c r="C270" s="36" t="s">
        <v>674</v>
      </c>
      <c r="D270" s="37"/>
      <c r="E270" s="37"/>
      <c r="F270" s="158"/>
      <c r="G270" s="158"/>
      <c r="H270" s="38"/>
      <c r="I270" s="38"/>
      <c r="J270" s="156">
        <f t="shared" si="12"/>
        <v>0</v>
      </c>
      <c r="K270" s="38"/>
      <c r="L270" s="156"/>
      <c r="M270" s="145">
        <v>0</v>
      </c>
      <c r="N270" s="145">
        <f>IF(OR(AND($G270&gt;0,OR($G270&lt;Identification!$D$14,$G270&gt;Identification!$D$15)),AND($F270&gt;0,OR($F270&lt;Identification!$D$14,$F270&gt;Identification!$D$15))),J270,0)</f>
        <v>0</v>
      </c>
      <c r="O270" s="157">
        <f t="shared" si="13"/>
        <v>0</v>
      </c>
      <c r="R270" s="172">
        <f t="shared" si="14"/>
        <v>0</v>
      </c>
    </row>
    <row r="271" spans="1:18" s="8" customFormat="1" ht="15" x14ac:dyDescent="0.25">
      <c r="A271" s="35"/>
      <c r="B271" s="154" t="str">
        <f>IF(NOT(ISBLANK(A271)),VLOOKUP(A271,Identification!$B$24:$H$28,7,FALSE),"")</f>
        <v/>
      </c>
      <c r="C271" s="101" t="s">
        <v>675</v>
      </c>
      <c r="D271" s="37"/>
      <c r="E271" s="37"/>
      <c r="F271" s="158"/>
      <c r="G271" s="158"/>
      <c r="H271" s="38"/>
      <c r="I271" s="38"/>
      <c r="J271" s="156">
        <f t="shared" si="12"/>
        <v>0</v>
      </c>
      <c r="K271" s="38"/>
      <c r="L271" s="156"/>
      <c r="M271" s="145">
        <v>0</v>
      </c>
      <c r="N271" s="145">
        <f>IF(OR(AND($G271&gt;0,OR($G271&lt;Identification!$D$14,$G271&gt;Identification!$D$15)),AND($F271&gt;0,OR($F271&lt;Identification!$D$14,$F271&gt;Identification!$D$15))),J271,0)</f>
        <v>0</v>
      </c>
      <c r="O271" s="157">
        <f t="shared" si="13"/>
        <v>0</v>
      </c>
      <c r="R271" s="172">
        <f t="shared" si="14"/>
        <v>0</v>
      </c>
    </row>
    <row r="272" spans="1:18" s="8" customFormat="1" ht="15" x14ac:dyDescent="0.25">
      <c r="A272" s="35"/>
      <c r="B272" s="154" t="str">
        <f>IF(NOT(ISBLANK(A272)),VLOOKUP(A272,Identification!$B$24:$H$28,7,FALSE),"")</f>
        <v/>
      </c>
      <c r="C272" s="36" t="s">
        <v>676</v>
      </c>
      <c r="D272" s="37"/>
      <c r="E272" s="37"/>
      <c r="F272" s="158"/>
      <c r="G272" s="158"/>
      <c r="H272" s="38"/>
      <c r="I272" s="38"/>
      <c r="J272" s="156">
        <f t="shared" si="12"/>
        <v>0</v>
      </c>
      <c r="K272" s="38"/>
      <c r="L272" s="156"/>
      <c r="M272" s="145">
        <v>0</v>
      </c>
      <c r="N272" s="145">
        <f>IF(OR(AND($G272&gt;0,OR($G272&lt;Identification!$D$14,$G272&gt;Identification!$D$15)),AND($F272&gt;0,OR($F272&lt;Identification!$D$14,$F272&gt;Identification!$D$15))),J272,0)</f>
        <v>0</v>
      </c>
      <c r="O272" s="157">
        <f t="shared" si="13"/>
        <v>0</v>
      </c>
      <c r="R272" s="172">
        <f t="shared" si="14"/>
        <v>0</v>
      </c>
    </row>
    <row r="273" spans="1:18" s="8" customFormat="1" ht="15" x14ac:dyDescent="0.25">
      <c r="A273" s="35"/>
      <c r="B273" s="154" t="str">
        <f>IF(NOT(ISBLANK(A273)),VLOOKUP(A273,Identification!$B$24:$H$28,7,FALSE),"")</f>
        <v/>
      </c>
      <c r="C273" s="101" t="s">
        <v>677</v>
      </c>
      <c r="D273" s="37"/>
      <c r="E273" s="37"/>
      <c r="F273" s="158"/>
      <c r="G273" s="158"/>
      <c r="H273" s="38"/>
      <c r="I273" s="38"/>
      <c r="J273" s="156">
        <f t="shared" si="12"/>
        <v>0</v>
      </c>
      <c r="K273" s="38"/>
      <c r="L273" s="156"/>
      <c r="M273" s="145">
        <v>0</v>
      </c>
      <c r="N273" s="145">
        <f>IF(OR(AND($G273&gt;0,OR($G273&lt;Identification!$D$14,$G273&gt;Identification!$D$15)),AND($F273&gt;0,OR($F273&lt;Identification!$D$14,$F273&gt;Identification!$D$15))),J273,0)</f>
        <v>0</v>
      </c>
      <c r="O273" s="157">
        <f t="shared" si="13"/>
        <v>0</v>
      </c>
      <c r="R273" s="172">
        <f t="shared" si="14"/>
        <v>0</v>
      </c>
    </row>
    <row r="274" spans="1:18" s="8" customFormat="1" ht="15" x14ac:dyDescent="0.25">
      <c r="A274" s="35"/>
      <c r="B274" s="154" t="str">
        <f>IF(NOT(ISBLANK(A274)),VLOOKUP(A274,Identification!$B$24:$H$28,7,FALSE),"")</f>
        <v/>
      </c>
      <c r="C274" s="36" t="s">
        <v>678</v>
      </c>
      <c r="D274" s="37"/>
      <c r="E274" s="37"/>
      <c r="F274" s="158"/>
      <c r="G274" s="158"/>
      <c r="H274" s="38"/>
      <c r="I274" s="38"/>
      <c r="J274" s="156">
        <f t="shared" si="12"/>
        <v>0</v>
      </c>
      <c r="K274" s="38"/>
      <c r="L274" s="156"/>
      <c r="M274" s="145">
        <v>0</v>
      </c>
      <c r="N274" s="145">
        <f>IF(OR(AND($G274&gt;0,OR($G274&lt;Identification!$D$14,$G274&gt;Identification!$D$15)),AND($F274&gt;0,OR($F274&lt;Identification!$D$14,$F274&gt;Identification!$D$15))),J274,0)</f>
        <v>0</v>
      </c>
      <c r="O274" s="157">
        <f t="shared" si="13"/>
        <v>0</v>
      </c>
      <c r="R274" s="172">
        <f t="shared" si="14"/>
        <v>0</v>
      </c>
    </row>
    <row r="275" spans="1:18" s="8" customFormat="1" ht="15" x14ac:dyDescent="0.25">
      <c r="A275" s="35"/>
      <c r="B275" s="154" t="str">
        <f>IF(NOT(ISBLANK(A275)),VLOOKUP(A275,Identification!$B$24:$H$28,7,FALSE),"")</f>
        <v/>
      </c>
      <c r="C275" s="101" t="s">
        <v>679</v>
      </c>
      <c r="D275" s="37"/>
      <c r="E275" s="37"/>
      <c r="F275" s="158"/>
      <c r="G275" s="158"/>
      <c r="H275" s="38"/>
      <c r="I275" s="38"/>
      <c r="J275" s="156">
        <f t="shared" si="12"/>
        <v>0</v>
      </c>
      <c r="K275" s="38"/>
      <c r="L275" s="156"/>
      <c r="M275" s="145">
        <v>0</v>
      </c>
      <c r="N275" s="145">
        <f>IF(OR(AND($G275&gt;0,OR($G275&lt;Identification!$D$14,$G275&gt;Identification!$D$15)),AND($F275&gt;0,OR($F275&lt;Identification!$D$14,$F275&gt;Identification!$D$15))),J275,0)</f>
        <v>0</v>
      </c>
      <c r="O275" s="157">
        <f t="shared" si="13"/>
        <v>0</v>
      </c>
      <c r="R275" s="172">
        <f t="shared" si="14"/>
        <v>0</v>
      </c>
    </row>
    <row r="276" spans="1:18" s="8" customFormat="1" ht="15" x14ac:dyDescent="0.25">
      <c r="A276" s="35"/>
      <c r="B276" s="154" t="str">
        <f>IF(NOT(ISBLANK(A276)),VLOOKUP(A276,Identification!$B$24:$H$28,7,FALSE),"")</f>
        <v/>
      </c>
      <c r="C276" s="36" t="s">
        <v>680</v>
      </c>
      <c r="D276" s="37"/>
      <c r="E276" s="37"/>
      <c r="F276" s="158"/>
      <c r="G276" s="158"/>
      <c r="H276" s="38"/>
      <c r="I276" s="38"/>
      <c r="J276" s="156">
        <f t="shared" si="12"/>
        <v>0</v>
      </c>
      <c r="K276" s="38"/>
      <c r="L276" s="156"/>
      <c r="M276" s="145">
        <v>0</v>
      </c>
      <c r="N276" s="145">
        <f>IF(OR(AND($G276&gt;0,OR($G276&lt;Identification!$D$14,$G276&gt;Identification!$D$15)),AND($F276&gt;0,OR($F276&lt;Identification!$D$14,$F276&gt;Identification!$D$15))),J276,0)</f>
        <v>0</v>
      </c>
      <c r="O276" s="157">
        <f t="shared" si="13"/>
        <v>0</v>
      </c>
      <c r="R276" s="172">
        <f t="shared" si="14"/>
        <v>0</v>
      </c>
    </row>
    <row r="277" spans="1:18" s="8" customFormat="1" ht="15" x14ac:dyDescent="0.25">
      <c r="A277" s="35"/>
      <c r="B277" s="154" t="str">
        <f>IF(NOT(ISBLANK(A277)),VLOOKUP(A277,Identification!$B$24:$H$28,7,FALSE),"")</f>
        <v/>
      </c>
      <c r="C277" s="101" t="s">
        <v>681</v>
      </c>
      <c r="D277" s="37"/>
      <c r="E277" s="37"/>
      <c r="F277" s="158"/>
      <c r="G277" s="158"/>
      <c r="H277" s="38"/>
      <c r="I277" s="38"/>
      <c r="J277" s="156">
        <f t="shared" si="12"/>
        <v>0</v>
      </c>
      <c r="K277" s="38"/>
      <c r="L277" s="156"/>
      <c r="M277" s="145">
        <v>0</v>
      </c>
      <c r="N277" s="145">
        <f>IF(OR(AND($G277&gt;0,OR($G277&lt;Identification!$D$14,$G277&gt;Identification!$D$15)),AND($F277&gt;0,OR($F277&lt;Identification!$D$14,$F277&gt;Identification!$D$15))),J277,0)</f>
        <v>0</v>
      </c>
      <c r="O277" s="157">
        <f t="shared" si="13"/>
        <v>0</v>
      </c>
      <c r="R277" s="172">
        <f t="shared" si="14"/>
        <v>0</v>
      </c>
    </row>
    <row r="278" spans="1:18" s="8" customFormat="1" ht="15" x14ac:dyDescent="0.25">
      <c r="A278" s="35"/>
      <c r="B278" s="154" t="str">
        <f>IF(NOT(ISBLANK(A278)),VLOOKUP(A278,Identification!$B$24:$H$28,7,FALSE),"")</f>
        <v/>
      </c>
      <c r="C278" s="36" t="s">
        <v>682</v>
      </c>
      <c r="D278" s="37"/>
      <c r="E278" s="37"/>
      <c r="F278" s="158"/>
      <c r="G278" s="158"/>
      <c r="H278" s="38"/>
      <c r="I278" s="38"/>
      <c r="J278" s="156">
        <f t="shared" si="12"/>
        <v>0</v>
      </c>
      <c r="K278" s="38"/>
      <c r="L278" s="156"/>
      <c r="M278" s="145">
        <v>0</v>
      </c>
      <c r="N278" s="145">
        <f>IF(OR(AND($G278&gt;0,OR($G278&lt;Identification!$D$14,$G278&gt;Identification!$D$15)),AND($F278&gt;0,OR($F278&lt;Identification!$D$14,$F278&gt;Identification!$D$15))),J278,0)</f>
        <v>0</v>
      </c>
      <c r="O278" s="157">
        <f t="shared" si="13"/>
        <v>0</v>
      </c>
      <c r="R278" s="172">
        <f t="shared" si="14"/>
        <v>0</v>
      </c>
    </row>
    <row r="279" spans="1:18" s="8" customFormat="1" ht="15" x14ac:dyDescent="0.25">
      <c r="A279" s="35"/>
      <c r="B279" s="154" t="str">
        <f>IF(NOT(ISBLANK(A279)),VLOOKUP(A279,Identification!$B$24:$H$28,7,FALSE),"")</f>
        <v/>
      </c>
      <c r="C279" s="101" t="s">
        <v>683</v>
      </c>
      <c r="D279" s="37"/>
      <c r="E279" s="37"/>
      <c r="F279" s="158"/>
      <c r="G279" s="158"/>
      <c r="H279" s="38"/>
      <c r="I279" s="38"/>
      <c r="J279" s="156">
        <f t="shared" si="12"/>
        <v>0</v>
      </c>
      <c r="K279" s="38"/>
      <c r="L279" s="156"/>
      <c r="M279" s="145">
        <v>0</v>
      </c>
      <c r="N279" s="145">
        <f>IF(OR(AND($G279&gt;0,OR($G279&lt;Identification!$D$14,$G279&gt;Identification!$D$15)),AND($F279&gt;0,OR($F279&lt;Identification!$D$14,$F279&gt;Identification!$D$15))),J279,0)</f>
        <v>0</v>
      </c>
      <c r="O279" s="157">
        <f t="shared" si="13"/>
        <v>0</v>
      </c>
      <c r="R279" s="172">
        <f t="shared" si="14"/>
        <v>0</v>
      </c>
    </row>
    <row r="280" spans="1:18" s="8" customFormat="1" ht="15" x14ac:dyDescent="0.25">
      <c r="A280" s="35"/>
      <c r="B280" s="154" t="str">
        <f>IF(NOT(ISBLANK(A280)),VLOOKUP(A280,Identification!$B$24:$H$28,7,FALSE),"")</f>
        <v/>
      </c>
      <c r="C280" s="36" t="s">
        <v>684</v>
      </c>
      <c r="D280" s="37"/>
      <c r="E280" s="37"/>
      <c r="F280" s="158"/>
      <c r="G280" s="158"/>
      <c r="H280" s="38"/>
      <c r="I280" s="38"/>
      <c r="J280" s="156">
        <f t="shared" si="12"/>
        <v>0</v>
      </c>
      <c r="K280" s="38"/>
      <c r="L280" s="156"/>
      <c r="M280" s="145">
        <v>0</v>
      </c>
      <c r="N280" s="145">
        <f>IF(OR(AND($G280&gt;0,OR($G280&lt;Identification!$D$14,$G280&gt;Identification!$D$15)),AND($F280&gt;0,OR($F280&lt;Identification!$D$14,$F280&gt;Identification!$D$15))),J280,0)</f>
        <v>0</v>
      </c>
      <c r="O280" s="157">
        <f t="shared" si="13"/>
        <v>0</v>
      </c>
      <c r="R280" s="172">
        <f t="shared" si="14"/>
        <v>0</v>
      </c>
    </row>
    <row r="281" spans="1:18" s="8" customFormat="1" ht="15" x14ac:dyDescent="0.25">
      <c r="A281" s="35"/>
      <c r="B281" s="154" t="str">
        <f>IF(NOT(ISBLANK(A281)),VLOOKUP(A281,Identification!$B$24:$H$28,7,FALSE),"")</f>
        <v/>
      </c>
      <c r="C281" s="101" t="s">
        <v>685</v>
      </c>
      <c r="D281" s="37"/>
      <c r="E281" s="37"/>
      <c r="F281" s="158"/>
      <c r="G281" s="158"/>
      <c r="H281" s="38"/>
      <c r="I281" s="38"/>
      <c r="J281" s="156">
        <f t="shared" si="12"/>
        <v>0</v>
      </c>
      <c r="K281" s="38"/>
      <c r="L281" s="156"/>
      <c r="M281" s="145">
        <v>0</v>
      </c>
      <c r="N281" s="145">
        <f>IF(OR(AND($G281&gt;0,OR($G281&lt;Identification!$D$14,$G281&gt;Identification!$D$15)),AND($F281&gt;0,OR($F281&lt;Identification!$D$14,$F281&gt;Identification!$D$15))),J281,0)</f>
        <v>0</v>
      </c>
      <c r="O281" s="157">
        <f t="shared" si="13"/>
        <v>0</v>
      </c>
      <c r="R281" s="172">
        <f t="shared" si="14"/>
        <v>0</v>
      </c>
    </row>
    <row r="282" spans="1:18" s="8" customFormat="1" ht="15" x14ac:dyDescent="0.25">
      <c r="A282" s="35"/>
      <c r="B282" s="154" t="str">
        <f>IF(NOT(ISBLANK(A282)),VLOOKUP(A282,Identification!$B$24:$H$28,7,FALSE),"")</f>
        <v/>
      </c>
      <c r="C282" s="36" t="s">
        <v>686</v>
      </c>
      <c r="D282" s="37"/>
      <c r="E282" s="37"/>
      <c r="F282" s="158"/>
      <c r="G282" s="158"/>
      <c r="H282" s="38"/>
      <c r="I282" s="38"/>
      <c r="J282" s="156">
        <f t="shared" si="12"/>
        <v>0</v>
      </c>
      <c r="K282" s="38"/>
      <c r="L282" s="156"/>
      <c r="M282" s="145">
        <v>0</v>
      </c>
      <c r="N282" s="145">
        <f>IF(OR(AND($G282&gt;0,OR($G282&lt;Identification!$D$14,$G282&gt;Identification!$D$15)),AND($F282&gt;0,OR($F282&lt;Identification!$D$14,$F282&gt;Identification!$D$15))),J282,0)</f>
        <v>0</v>
      </c>
      <c r="O282" s="157">
        <f t="shared" si="13"/>
        <v>0</v>
      </c>
      <c r="R282" s="172">
        <f t="shared" si="14"/>
        <v>0</v>
      </c>
    </row>
    <row r="283" spans="1:18" s="8" customFormat="1" ht="15" x14ac:dyDescent="0.25">
      <c r="A283" s="35"/>
      <c r="B283" s="154" t="str">
        <f>IF(NOT(ISBLANK(A283)),VLOOKUP(A283,Identification!$B$24:$H$28,7,FALSE),"")</f>
        <v/>
      </c>
      <c r="C283" s="101" t="s">
        <v>687</v>
      </c>
      <c r="D283" s="37"/>
      <c r="E283" s="37"/>
      <c r="F283" s="158"/>
      <c r="G283" s="158"/>
      <c r="H283" s="38"/>
      <c r="I283" s="38"/>
      <c r="J283" s="156">
        <f t="shared" si="12"/>
        <v>0</v>
      </c>
      <c r="K283" s="38"/>
      <c r="L283" s="156"/>
      <c r="M283" s="145">
        <v>0</v>
      </c>
      <c r="N283" s="145">
        <f>IF(OR(AND($G283&gt;0,OR($G283&lt;Identification!$D$14,$G283&gt;Identification!$D$15)),AND($F283&gt;0,OR($F283&lt;Identification!$D$14,$F283&gt;Identification!$D$15))),J283,0)</f>
        <v>0</v>
      </c>
      <c r="O283" s="157">
        <f t="shared" si="13"/>
        <v>0</v>
      </c>
      <c r="R283" s="172">
        <f t="shared" si="14"/>
        <v>0</v>
      </c>
    </row>
    <row r="284" spans="1:18" s="8" customFormat="1" ht="15" x14ac:dyDescent="0.25">
      <c r="A284" s="35"/>
      <c r="B284" s="154" t="str">
        <f>IF(NOT(ISBLANK(A284)),VLOOKUP(A284,Identification!$B$24:$H$28,7,FALSE),"")</f>
        <v/>
      </c>
      <c r="C284" s="36" t="s">
        <v>688</v>
      </c>
      <c r="D284" s="37"/>
      <c r="E284" s="37"/>
      <c r="F284" s="158"/>
      <c r="G284" s="158"/>
      <c r="H284" s="38"/>
      <c r="I284" s="38"/>
      <c r="J284" s="156">
        <f t="shared" si="12"/>
        <v>0</v>
      </c>
      <c r="K284" s="38"/>
      <c r="L284" s="156"/>
      <c r="M284" s="145">
        <v>0</v>
      </c>
      <c r="N284" s="145">
        <f>IF(OR(AND($G284&gt;0,OR($G284&lt;Identification!$D$14,$G284&gt;Identification!$D$15)),AND($F284&gt;0,OR($F284&lt;Identification!$D$14,$F284&gt;Identification!$D$15))),J284,0)</f>
        <v>0</v>
      </c>
      <c r="O284" s="157">
        <f t="shared" si="13"/>
        <v>0</v>
      </c>
      <c r="R284" s="172">
        <f t="shared" si="14"/>
        <v>0</v>
      </c>
    </row>
    <row r="285" spans="1:18" s="8" customFormat="1" ht="15" x14ac:dyDescent="0.25">
      <c r="A285" s="35"/>
      <c r="B285" s="154" t="str">
        <f>IF(NOT(ISBLANK(A285)),VLOOKUP(A285,Identification!$B$24:$H$28,7,FALSE),"")</f>
        <v/>
      </c>
      <c r="C285" s="101" t="s">
        <v>689</v>
      </c>
      <c r="D285" s="37"/>
      <c r="E285" s="37"/>
      <c r="F285" s="158"/>
      <c r="G285" s="158"/>
      <c r="H285" s="38"/>
      <c r="I285" s="38"/>
      <c r="J285" s="156">
        <f t="shared" si="12"/>
        <v>0</v>
      </c>
      <c r="K285" s="38"/>
      <c r="L285" s="156"/>
      <c r="M285" s="145">
        <v>0</v>
      </c>
      <c r="N285" s="145">
        <f>IF(OR(AND($G285&gt;0,OR($G285&lt;Identification!$D$14,$G285&gt;Identification!$D$15)),AND($F285&gt;0,OR($F285&lt;Identification!$D$14,$F285&gt;Identification!$D$15))),J285,0)</f>
        <v>0</v>
      </c>
      <c r="O285" s="157">
        <f t="shared" si="13"/>
        <v>0</v>
      </c>
      <c r="R285" s="172">
        <f t="shared" si="14"/>
        <v>0</v>
      </c>
    </row>
    <row r="286" spans="1:18" s="8" customFormat="1" ht="15" x14ac:dyDescent="0.25">
      <c r="A286" s="35"/>
      <c r="B286" s="154" t="str">
        <f>IF(NOT(ISBLANK(A286)),VLOOKUP(A286,Identification!$B$24:$H$28,7,FALSE),"")</f>
        <v/>
      </c>
      <c r="C286" s="36" t="s">
        <v>690</v>
      </c>
      <c r="D286" s="37"/>
      <c r="E286" s="37"/>
      <c r="F286" s="158"/>
      <c r="G286" s="158"/>
      <c r="H286" s="38"/>
      <c r="I286" s="38"/>
      <c r="J286" s="156">
        <f t="shared" si="12"/>
        <v>0</v>
      </c>
      <c r="K286" s="38"/>
      <c r="L286" s="156"/>
      <c r="M286" s="145">
        <v>0</v>
      </c>
      <c r="N286" s="145">
        <f>IF(OR(AND($G286&gt;0,OR($G286&lt;Identification!$D$14,$G286&gt;Identification!$D$15)),AND($F286&gt;0,OR($F286&lt;Identification!$D$14,$F286&gt;Identification!$D$15))),J286,0)</f>
        <v>0</v>
      </c>
      <c r="O286" s="157">
        <f t="shared" si="13"/>
        <v>0</v>
      </c>
      <c r="R286" s="172">
        <f t="shared" si="14"/>
        <v>0</v>
      </c>
    </row>
    <row r="287" spans="1:18" s="8" customFormat="1" ht="15" x14ac:dyDescent="0.25">
      <c r="A287" s="35"/>
      <c r="B287" s="154" t="str">
        <f>IF(NOT(ISBLANK(A287)),VLOOKUP(A287,Identification!$B$24:$H$28,7,FALSE),"")</f>
        <v/>
      </c>
      <c r="C287" s="101" t="s">
        <v>691</v>
      </c>
      <c r="D287" s="37"/>
      <c r="E287" s="37"/>
      <c r="F287" s="158"/>
      <c r="G287" s="158"/>
      <c r="H287" s="38"/>
      <c r="I287" s="38"/>
      <c r="J287" s="156">
        <f t="shared" si="12"/>
        <v>0</v>
      </c>
      <c r="K287" s="38"/>
      <c r="L287" s="156"/>
      <c r="M287" s="145">
        <v>0</v>
      </c>
      <c r="N287" s="145">
        <f>IF(OR(AND($G287&gt;0,OR($G287&lt;Identification!$D$14,$G287&gt;Identification!$D$15)),AND($F287&gt;0,OR($F287&lt;Identification!$D$14,$F287&gt;Identification!$D$15))),J287,0)</f>
        <v>0</v>
      </c>
      <c r="O287" s="157">
        <f t="shared" si="13"/>
        <v>0</v>
      </c>
      <c r="R287" s="172">
        <f t="shared" si="14"/>
        <v>0</v>
      </c>
    </row>
    <row r="288" spans="1:18" s="8" customFormat="1" ht="15" x14ac:dyDescent="0.25">
      <c r="A288" s="35"/>
      <c r="B288" s="154" t="str">
        <f>IF(NOT(ISBLANK(A288)),VLOOKUP(A288,Identification!$B$24:$H$28,7,FALSE),"")</f>
        <v/>
      </c>
      <c r="C288" s="36" t="s">
        <v>692</v>
      </c>
      <c r="D288" s="37"/>
      <c r="E288" s="37"/>
      <c r="F288" s="158"/>
      <c r="G288" s="158"/>
      <c r="H288" s="38"/>
      <c r="I288" s="38"/>
      <c r="J288" s="156">
        <f t="shared" si="12"/>
        <v>0</v>
      </c>
      <c r="K288" s="38"/>
      <c r="L288" s="156"/>
      <c r="M288" s="145">
        <v>0</v>
      </c>
      <c r="N288" s="145">
        <f>IF(OR(AND($G288&gt;0,OR($G288&lt;Identification!$D$14,$G288&gt;Identification!$D$15)),AND($F288&gt;0,OR($F288&lt;Identification!$D$14,$F288&gt;Identification!$D$15))),J288,0)</f>
        <v>0</v>
      </c>
      <c r="O288" s="157">
        <f t="shared" si="13"/>
        <v>0</v>
      </c>
      <c r="R288" s="172">
        <f t="shared" si="14"/>
        <v>0</v>
      </c>
    </row>
    <row r="289" spans="1:18" s="8" customFormat="1" ht="15" x14ac:dyDescent="0.25">
      <c r="A289" s="35"/>
      <c r="B289" s="154" t="str">
        <f>IF(NOT(ISBLANK(A289)),VLOOKUP(A289,Identification!$B$24:$H$28,7,FALSE),"")</f>
        <v/>
      </c>
      <c r="C289" s="101" t="s">
        <v>693</v>
      </c>
      <c r="D289" s="37"/>
      <c r="E289" s="37"/>
      <c r="F289" s="158"/>
      <c r="G289" s="158"/>
      <c r="H289" s="38"/>
      <c r="I289" s="38"/>
      <c r="J289" s="156">
        <f t="shared" si="12"/>
        <v>0</v>
      </c>
      <c r="K289" s="38"/>
      <c r="L289" s="156"/>
      <c r="M289" s="145">
        <v>0</v>
      </c>
      <c r="N289" s="145">
        <f>IF(OR(AND($G289&gt;0,OR($G289&lt;Identification!$D$14,$G289&gt;Identification!$D$15)),AND($F289&gt;0,OR($F289&lt;Identification!$D$14,$F289&gt;Identification!$D$15))),J289,0)</f>
        <v>0</v>
      </c>
      <c r="O289" s="157">
        <f t="shared" si="13"/>
        <v>0</v>
      </c>
      <c r="R289" s="172">
        <f t="shared" si="14"/>
        <v>0</v>
      </c>
    </row>
    <row r="290" spans="1:18" s="8" customFormat="1" ht="15" x14ac:dyDescent="0.25">
      <c r="A290" s="35"/>
      <c r="B290" s="154" t="str">
        <f>IF(NOT(ISBLANK(A290)),VLOOKUP(A290,Identification!$B$24:$H$28,7,FALSE),"")</f>
        <v/>
      </c>
      <c r="C290" s="36" t="s">
        <v>694</v>
      </c>
      <c r="D290" s="37"/>
      <c r="E290" s="37"/>
      <c r="F290" s="158"/>
      <c r="G290" s="158"/>
      <c r="H290" s="38"/>
      <c r="I290" s="38"/>
      <c r="J290" s="156">
        <f t="shared" si="12"/>
        <v>0</v>
      </c>
      <c r="K290" s="38"/>
      <c r="L290" s="156"/>
      <c r="M290" s="145">
        <v>0</v>
      </c>
      <c r="N290" s="145">
        <f>IF(OR(AND($G290&gt;0,OR($G290&lt;Identification!$D$14,$G290&gt;Identification!$D$15)),AND($F290&gt;0,OR($F290&lt;Identification!$D$14,$F290&gt;Identification!$D$15))),J290,0)</f>
        <v>0</v>
      </c>
      <c r="O290" s="157">
        <f t="shared" si="13"/>
        <v>0</v>
      </c>
      <c r="R290" s="172">
        <f t="shared" si="14"/>
        <v>0</v>
      </c>
    </row>
    <row r="291" spans="1:18" s="8" customFormat="1" ht="15" x14ac:dyDescent="0.25">
      <c r="A291" s="35"/>
      <c r="B291" s="154" t="str">
        <f>IF(NOT(ISBLANK(A291)),VLOOKUP(A291,Identification!$B$24:$H$28,7,FALSE),"")</f>
        <v/>
      </c>
      <c r="C291" s="101" t="s">
        <v>695</v>
      </c>
      <c r="D291" s="37"/>
      <c r="E291" s="37"/>
      <c r="F291" s="158"/>
      <c r="G291" s="158"/>
      <c r="H291" s="38"/>
      <c r="I291" s="38"/>
      <c r="J291" s="156">
        <f t="shared" si="12"/>
        <v>0</v>
      </c>
      <c r="K291" s="38"/>
      <c r="L291" s="156"/>
      <c r="M291" s="145">
        <v>0</v>
      </c>
      <c r="N291" s="145">
        <f>IF(OR(AND($G291&gt;0,OR($G291&lt;Identification!$D$14,$G291&gt;Identification!$D$15)),AND($F291&gt;0,OR($F291&lt;Identification!$D$14,$F291&gt;Identification!$D$15))),J291,0)</f>
        <v>0</v>
      </c>
      <c r="O291" s="157">
        <f t="shared" si="13"/>
        <v>0</v>
      </c>
      <c r="R291" s="172">
        <f t="shared" si="14"/>
        <v>0</v>
      </c>
    </row>
    <row r="292" spans="1:18" s="8" customFormat="1" ht="15" x14ac:dyDescent="0.25">
      <c r="A292" s="35"/>
      <c r="B292" s="154" t="str">
        <f>IF(NOT(ISBLANK(A292)),VLOOKUP(A292,Identification!$B$24:$H$28,7,FALSE),"")</f>
        <v/>
      </c>
      <c r="C292" s="36" t="s">
        <v>696</v>
      </c>
      <c r="D292" s="37"/>
      <c r="E292" s="37"/>
      <c r="F292" s="158"/>
      <c r="G292" s="158"/>
      <c r="H292" s="38"/>
      <c r="I292" s="38"/>
      <c r="J292" s="156">
        <f t="shared" si="12"/>
        <v>0</v>
      </c>
      <c r="K292" s="38"/>
      <c r="L292" s="156"/>
      <c r="M292" s="145">
        <v>0</v>
      </c>
      <c r="N292" s="145">
        <f>IF(OR(AND($G292&gt;0,OR($G292&lt;Identification!$D$14,$G292&gt;Identification!$D$15)),AND($F292&gt;0,OR($F292&lt;Identification!$D$14,$F292&gt;Identification!$D$15))),J292,0)</f>
        <v>0</v>
      </c>
      <c r="O292" s="157">
        <f t="shared" si="13"/>
        <v>0</v>
      </c>
      <c r="R292" s="172">
        <f t="shared" si="14"/>
        <v>0</v>
      </c>
    </row>
    <row r="293" spans="1:18" s="8" customFormat="1" ht="15" x14ac:dyDescent="0.25">
      <c r="A293" s="35"/>
      <c r="B293" s="154" t="str">
        <f>IF(NOT(ISBLANK(A293)),VLOOKUP(A293,Identification!$B$24:$H$28,7,FALSE),"")</f>
        <v/>
      </c>
      <c r="C293" s="101" t="s">
        <v>697</v>
      </c>
      <c r="D293" s="37"/>
      <c r="E293" s="37"/>
      <c r="F293" s="158"/>
      <c r="G293" s="158"/>
      <c r="H293" s="38"/>
      <c r="I293" s="38"/>
      <c r="J293" s="156">
        <f t="shared" si="12"/>
        <v>0</v>
      </c>
      <c r="K293" s="38"/>
      <c r="L293" s="156"/>
      <c r="M293" s="145">
        <v>0</v>
      </c>
      <c r="N293" s="145">
        <f>IF(OR(AND($G293&gt;0,OR($G293&lt;Identification!$D$14,$G293&gt;Identification!$D$15)),AND($F293&gt;0,OR($F293&lt;Identification!$D$14,$F293&gt;Identification!$D$15))),J293,0)</f>
        <v>0</v>
      </c>
      <c r="O293" s="157">
        <f t="shared" si="13"/>
        <v>0</v>
      </c>
      <c r="R293" s="172">
        <f t="shared" si="14"/>
        <v>0</v>
      </c>
    </row>
    <row r="294" spans="1:18" s="8" customFormat="1" ht="15" x14ac:dyDescent="0.25">
      <c r="A294" s="35"/>
      <c r="B294" s="154" t="str">
        <f>IF(NOT(ISBLANK(A294)),VLOOKUP(A294,Identification!$B$24:$H$28,7,FALSE),"")</f>
        <v/>
      </c>
      <c r="C294" s="36" t="s">
        <v>698</v>
      </c>
      <c r="D294" s="37"/>
      <c r="E294" s="37"/>
      <c r="F294" s="158"/>
      <c r="G294" s="158"/>
      <c r="H294" s="38"/>
      <c r="I294" s="38"/>
      <c r="J294" s="156">
        <f t="shared" si="12"/>
        <v>0</v>
      </c>
      <c r="K294" s="38"/>
      <c r="L294" s="156"/>
      <c r="M294" s="145">
        <v>0</v>
      </c>
      <c r="N294" s="145">
        <f>IF(OR(AND($G294&gt;0,OR($G294&lt;Identification!$D$14,$G294&gt;Identification!$D$15)),AND($F294&gt;0,OR($F294&lt;Identification!$D$14,$F294&gt;Identification!$D$15))),J294,0)</f>
        <v>0</v>
      </c>
      <c r="O294" s="157">
        <f t="shared" si="13"/>
        <v>0</v>
      </c>
      <c r="R294" s="172">
        <f t="shared" si="14"/>
        <v>0</v>
      </c>
    </row>
    <row r="295" spans="1:18" s="8" customFormat="1" ht="15" x14ac:dyDescent="0.25">
      <c r="A295" s="35"/>
      <c r="B295" s="154" t="str">
        <f>IF(NOT(ISBLANK(A295)),VLOOKUP(A295,Identification!$B$24:$H$28,7,FALSE),"")</f>
        <v/>
      </c>
      <c r="C295" s="101" t="s">
        <v>699</v>
      </c>
      <c r="D295" s="37"/>
      <c r="E295" s="37"/>
      <c r="F295" s="158"/>
      <c r="G295" s="158"/>
      <c r="H295" s="38"/>
      <c r="I295" s="38"/>
      <c r="J295" s="156">
        <f t="shared" si="12"/>
        <v>0</v>
      </c>
      <c r="K295" s="38"/>
      <c r="L295" s="156"/>
      <c r="M295" s="145">
        <v>0</v>
      </c>
      <c r="N295" s="145">
        <f>IF(OR(AND($G295&gt;0,OR($G295&lt;Identification!$D$14,$G295&gt;Identification!$D$15)),AND($F295&gt;0,OR($F295&lt;Identification!$D$14,$F295&gt;Identification!$D$15))),J295,0)</f>
        <v>0</v>
      </c>
      <c r="O295" s="157">
        <f t="shared" si="13"/>
        <v>0</v>
      </c>
      <c r="R295" s="172">
        <f t="shared" si="14"/>
        <v>0</v>
      </c>
    </row>
    <row r="296" spans="1:18" s="8" customFormat="1" ht="15" x14ac:dyDescent="0.25">
      <c r="A296" s="35"/>
      <c r="B296" s="154" t="str">
        <f>IF(NOT(ISBLANK(A296)),VLOOKUP(A296,Identification!$B$24:$H$28,7,FALSE),"")</f>
        <v/>
      </c>
      <c r="C296" s="36" t="s">
        <v>700</v>
      </c>
      <c r="D296" s="37"/>
      <c r="E296" s="37"/>
      <c r="F296" s="158"/>
      <c r="G296" s="158"/>
      <c r="H296" s="38"/>
      <c r="I296" s="38"/>
      <c r="J296" s="156">
        <f t="shared" si="12"/>
        <v>0</v>
      </c>
      <c r="K296" s="38"/>
      <c r="L296" s="156"/>
      <c r="M296" s="145">
        <v>0</v>
      </c>
      <c r="N296" s="145">
        <f>IF(OR(AND($G296&gt;0,OR($G296&lt;Identification!$D$14,$G296&gt;Identification!$D$15)),AND($F296&gt;0,OR($F296&lt;Identification!$D$14,$F296&gt;Identification!$D$15))),J296,0)</f>
        <v>0</v>
      </c>
      <c r="O296" s="157">
        <f t="shared" si="13"/>
        <v>0</v>
      </c>
      <c r="R296" s="172">
        <f t="shared" si="14"/>
        <v>0</v>
      </c>
    </row>
    <row r="297" spans="1:18" s="8" customFormat="1" ht="15" x14ac:dyDescent="0.25">
      <c r="A297" s="35"/>
      <c r="B297" s="154" t="str">
        <f>IF(NOT(ISBLANK(A297)),VLOOKUP(A297,Identification!$B$24:$H$28,7,FALSE),"")</f>
        <v/>
      </c>
      <c r="C297" s="101" t="s">
        <v>701</v>
      </c>
      <c r="D297" s="37"/>
      <c r="E297" s="37"/>
      <c r="F297" s="158"/>
      <c r="G297" s="158"/>
      <c r="H297" s="38"/>
      <c r="I297" s="38"/>
      <c r="J297" s="156">
        <f t="shared" si="12"/>
        <v>0</v>
      </c>
      <c r="K297" s="38"/>
      <c r="L297" s="156"/>
      <c r="M297" s="145">
        <v>0</v>
      </c>
      <c r="N297" s="145">
        <f>IF(OR(AND($G297&gt;0,OR($G297&lt;Identification!$D$14,$G297&gt;Identification!$D$15)),AND($F297&gt;0,OR($F297&lt;Identification!$D$14,$F297&gt;Identification!$D$15))),J297,0)</f>
        <v>0</v>
      </c>
      <c r="O297" s="157">
        <f t="shared" si="13"/>
        <v>0</v>
      </c>
      <c r="R297" s="172">
        <f t="shared" si="14"/>
        <v>0</v>
      </c>
    </row>
    <row r="298" spans="1:18" s="8" customFormat="1" ht="15" x14ac:dyDescent="0.25">
      <c r="A298" s="35"/>
      <c r="B298" s="154" t="str">
        <f>IF(NOT(ISBLANK(A298)),VLOOKUP(A298,Identification!$B$24:$H$28,7,FALSE),"")</f>
        <v/>
      </c>
      <c r="C298" s="36" t="s">
        <v>702</v>
      </c>
      <c r="D298" s="37"/>
      <c r="E298" s="37"/>
      <c r="F298" s="158"/>
      <c r="G298" s="158"/>
      <c r="H298" s="38"/>
      <c r="I298" s="38"/>
      <c r="J298" s="156">
        <f t="shared" si="12"/>
        <v>0</v>
      </c>
      <c r="K298" s="38"/>
      <c r="L298" s="156"/>
      <c r="M298" s="145">
        <v>0</v>
      </c>
      <c r="N298" s="145">
        <f>IF(OR(AND($G298&gt;0,OR($G298&lt;Identification!$D$14,$G298&gt;Identification!$D$15)),AND($F298&gt;0,OR($F298&lt;Identification!$D$14,$F298&gt;Identification!$D$15))),J298,0)</f>
        <v>0</v>
      </c>
      <c r="O298" s="157">
        <f t="shared" si="13"/>
        <v>0</v>
      </c>
      <c r="R298" s="172">
        <f t="shared" si="14"/>
        <v>0</v>
      </c>
    </row>
    <row r="299" spans="1:18" s="8" customFormat="1" ht="15" x14ac:dyDescent="0.25">
      <c r="A299" s="35"/>
      <c r="B299" s="154" t="str">
        <f>IF(NOT(ISBLANK(A299)),VLOOKUP(A299,Identification!$B$24:$H$28,7,FALSE),"")</f>
        <v/>
      </c>
      <c r="C299" s="101" t="s">
        <v>703</v>
      </c>
      <c r="D299" s="37"/>
      <c r="E299" s="37"/>
      <c r="F299" s="158"/>
      <c r="G299" s="158"/>
      <c r="H299" s="38"/>
      <c r="I299" s="38"/>
      <c r="J299" s="156">
        <f t="shared" si="12"/>
        <v>0</v>
      </c>
      <c r="K299" s="38"/>
      <c r="L299" s="156"/>
      <c r="M299" s="145">
        <v>0</v>
      </c>
      <c r="N299" s="145">
        <f>IF(OR(AND($G299&gt;0,OR($G299&lt;Identification!$D$14,$G299&gt;Identification!$D$15)),AND($F299&gt;0,OR($F299&lt;Identification!$D$14,$F299&gt;Identification!$D$15))),J299,0)</f>
        <v>0</v>
      </c>
      <c r="O299" s="157">
        <f t="shared" si="13"/>
        <v>0</v>
      </c>
      <c r="R299" s="172">
        <f t="shared" si="14"/>
        <v>0</v>
      </c>
    </row>
    <row r="300" spans="1:18" s="8" customFormat="1" ht="15" x14ac:dyDescent="0.25">
      <c r="A300" s="35"/>
      <c r="B300" s="154" t="str">
        <f>IF(NOT(ISBLANK(A300)),VLOOKUP(A300,Identification!$B$24:$H$28,7,FALSE),"")</f>
        <v/>
      </c>
      <c r="C300" s="36" t="s">
        <v>704</v>
      </c>
      <c r="D300" s="37"/>
      <c r="E300" s="37"/>
      <c r="F300" s="158"/>
      <c r="G300" s="158"/>
      <c r="H300" s="38"/>
      <c r="I300" s="38"/>
      <c r="J300" s="156">
        <f t="shared" si="12"/>
        <v>0</v>
      </c>
      <c r="K300" s="38"/>
      <c r="L300" s="156"/>
      <c r="M300" s="145">
        <v>0</v>
      </c>
      <c r="N300" s="145">
        <f>IF(OR(AND($G300&gt;0,OR($G300&lt;Identification!$D$14,$G300&gt;Identification!$D$15)),AND($F300&gt;0,OR($F300&lt;Identification!$D$14,$F300&gt;Identification!$D$15))),J300,0)</f>
        <v>0</v>
      </c>
      <c r="O300" s="157">
        <f t="shared" si="13"/>
        <v>0</v>
      </c>
      <c r="R300" s="172">
        <f t="shared" si="14"/>
        <v>0</v>
      </c>
    </row>
    <row r="301" spans="1:18" s="8" customFormat="1" ht="15" x14ac:dyDescent="0.25">
      <c r="A301" s="35"/>
      <c r="B301" s="154" t="str">
        <f>IF(NOT(ISBLANK(A301)),VLOOKUP(A301,Identification!$B$24:$H$28,7,FALSE),"")</f>
        <v/>
      </c>
      <c r="C301" s="101" t="s">
        <v>705</v>
      </c>
      <c r="D301" s="37"/>
      <c r="E301" s="37"/>
      <c r="F301" s="158"/>
      <c r="G301" s="158"/>
      <c r="H301" s="38"/>
      <c r="I301" s="38"/>
      <c r="J301" s="156">
        <f t="shared" si="12"/>
        <v>0</v>
      </c>
      <c r="K301" s="38"/>
      <c r="L301" s="156"/>
      <c r="M301" s="145">
        <v>0</v>
      </c>
      <c r="N301" s="145">
        <f>IF(OR(AND($G301&gt;0,OR($G301&lt;Identification!$D$14,$G301&gt;Identification!$D$15)),AND($F301&gt;0,OR($F301&lt;Identification!$D$14,$F301&gt;Identification!$D$15))),J301,0)</f>
        <v>0</v>
      </c>
      <c r="O301" s="157">
        <f t="shared" si="13"/>
        <v>0</v>
      </c>
      <c r="R301" s="172">
        <f t="shared" si="14"/>
        <v>0</v>
      </c>
    </row>
    <row r="302" spans="1:18" s="8" customFormat="1" ht="15" x14ac:dyDescent="0.25">
      <c r="A302" s="35"/>
      <c r="B302" s="154" t="str">
        <f>IF(NOT(ISBLANK(A302)),VLOOKUP(A302,Identification!$B$24:$H$28,7,FALSE),"")</f>
        <v/>
      </c>
      <c r="C302" s="36" t="s">
        <v>706</v>
      </c>
      <c r="D302" s="37"/>
      <c r="E302" s="37"/>
      <c r="F302" s="158"/>
      <c r="G302" s="158"/>
      <c r="H302" s="38"/>
      <c r="I302" s="38"/>
      <c r="J302" s="156">
        <f t="shared" si="12"/>
        <v>0</v>
      </c>
      <c r="K302" s="38"/>
      <c r="L302" s="156"/>
      <c r="M302" s="145">
        <v>0</v>
      </c>
      <c r="N302" s="145">
        <f>IF(OR(AND($G302&gt;0,OR($G302&lt;Identification!$D$14,$G302&gt;Identification!$D$15)),AND($F302&gt;0,OR($F302&lt;Identification!$D$14,$F302&gt;Identification!$D$15))),J302,0)</f>
        <v>0</v>
      </c>
      <c r="O302" s="157">
        <f t="shared" si="13"/>
        <v>0</v>
      </c>
      <c r="R302" s="172">
        <f t="shared" si="14"/>
        <v>0</v>
      </c>
    </row>
    <row r="303" spans="1:18" s="8" customFormat="1" ht="15" x14ac:dyDescent="0.25">
      <c r="A303" s="35"/>
      <c r="B303" s="154" t="str">
        <f>IF(NOT(ISBLANK(A303)),VLOOKUP(A303,Identification!$B$24:$H$28,7,FALSE),"")</f>
        <v/>
      </c>
      <c r="C303" s="101" t="s">
        <v>707</v>
      </c>
      <c r="D303" s="37"/>
      <c r="E303" s="37"/>
      <c r="F303" s="158"/>
      <c r="G303" s="158"/>
      <c r="H303" s="38"/>
      <c r="I303" s="38"/>
      <c r="J303" s="156">
        <f t="shared" si="12"/>
        <v>0</v>
      </c>
      <c r="K303" s="38"/>
      <c r="L303" s="156"/>
      <c r="M303" s="145">
        <v>0</v>
      </c>
      <c r="N303" s="145">
        <f>IF(OR(AND($G303&gt;0,OR($G303&lt;Identification!$D$14,$G303&gt;Identification!$D$15)),AND($F303&gt;0,OR($F303&lt;Identification!$D$14,$F303&gt;Identification!$D$15))),J303,0)</f>
        <v>0</v>
      </c>
      <c r="O303" s="157">
        <f t="shared" si="13"/>
        <v>0</v>
      </c>
      <c r="R303" s="172">
        <f t="shared" si="14"/>
        <v>0</v>
      </c>
    </row>
    <row r="304" spans="1:18" s="8" customFormat="1" ht="15" x14ac:dyDescent="0.25">
      <c r="A304" s="35"/>
      <c r="B304" s="154" t="str">
        <f>IF(NOT(ISBLANK(A304)),VLOOKUP(A304,Identification!$B$24:$H$28,7,FALSE),"")</f>
        <v/>
      </c>
      <c r="C304" s="36" t="s">
        <v>708</v>
      </c>
      <c r="D304" s="37"/>
      <c r="E304" s="37"/>
      <c r="F304" s="158"/>
      <c r="G304" s="158"/>
      <c r="H304" s="38"/>
      <c r="I304" s="38"/>
      <c r="J304" s="156">
        <f t="shared" si="12"/>
        <v>0</v>
      </c>
      <c r="K304" s="38"/>
      <c r="L304" s="156"/>
      <c r="M304" s="145">
        <v>0</v>
      </c>
      <c r="N304" s="145">
        <f>IF(OR(AND($G304&gt;0,OR($G304&lt;Identification!$D$14,$G304&gt;Identification!$D$15)),AND($F304&gt;0,OR($F304&lt;Identification!$D$14,$F304&gt;Identification!$D$15))),J304,0)</f>
        <v>0</v>
      </c>
      <c r="O304" s="157">
        <f t="shared" si="13"/>
        <v>0</v>
      </c>
      <c r="R304" s="172">
        <f t="shared" si="14"/>
        <v>0</v>
      </c>
    </row>
    <row r="305" spans="1:18" s="8" customFormat="1" ht="15" x14ac:dyDescent="0.25">
      <c r="A305" s="35"/>
      <c r="B305" s="154" t="str">
        <f>IF(NOT(ISBLANK(A305)),VLOOKUP(A305,Identification!$B$24:$H$28,7,FALSE),"")</f>
        <v/>
      </c>
      <c r="C305" s="101" t="s">
        <v>709</v>
      </c>
      <c r="D305" s="37"/>
      <c r="E305" s="37"/>
      <c r="F305" s="158"/>
      <c r="G305" s="158"/>
      <c r="H305" s="38"/>
      <c r="I305" s="38"/>
      <c r="J305" s="156">
        <f t="shared" si="12"/>
        <v>0</v>
      </c>
      <c r="K305" s="38"/>
      <c r="L305" s="156"/>
      <c r="M305" s="145">
        <v>0</v>
      </c>
      <c r="N305" s="145">
        <f>IF(OR(AND($G305&gt;0,OR($G305&lt;Identification!$D$14,$G305&gt;Identification!$D$15)),AND($F305&gt;0,OR($F305&lt;Identification!$D$14,$F305&gt;Identification!$D$15))),J305,0)</f>
        <v>0</v>
      </c>
      <c r="O305" s="157">
        <f t="shared" si="13"/>
        <v>0</v>
      </c>
      <c r="R305" s="172">
        <f t="shared" si="14"/>
        <v>0</v>
      </c>
    </row>
    <row r="306" spans="1:18" s="8" customFormat="1" ht="15" x14ac:dyDescent="0.25">
      <c r="A306" s="35"/>
      <c r="B306" s="154" t="str">
        <f>IF(NOT(ISBLANK(A306)),VLOOKUP(A306,Identification!$B$24:$H$28,7,FALSE),"")</f>
        <v/>
      </c>
      <c r="C306" s="36" t="s">
        <v>710</v>
      </c>
      <c r="D306" s="37"/>
      <c r="E306" s="37"/>
      <c r="F306" s="158"/>
      <c r="G306" s="158"/>
      <c r="H306" s="38"/>
      <c r="I306" s="38"/>
      <c r="J306" s="156">
        <f t="shared" si="12"/>
        <v>0</v>
      </c>
      <c r="K306" s="38"/>
      <c r="L306" s="156"/>
      <c r="M306" s="145">
        <v>0</v>
      </c>
      <c r="N306" s="145">
        <f>IF(OR(AND($G306&gt;0,OR($G306&lt;Identification!$D$14,$G306&gt;Identification!$D$15)),AND($F306&gt;0,OR($F306&lt;Identification!$D$14,$F306&gt;Identification!$D$15))),J306,0)</f>
        <v>0</v>
      </c>
      <c r="O306" s="157">
        <f t="shared" si="13"/>
        <v>0</v>
      </c>
      <c r="R306" s="172">
        <f t="shared" si="14"/>
        <v>0</v>
      </c>
    </row>
    <row r="307" spans="1:18" s="8" customFormat="1" ht="15" x14ac:dyDescent="0.25">
      <c r="A307" s="35"/>
      <c r="B307" s="154" t="str">
        <f>IF(NOT(ISBLANK(A307)),VLOOKUP(A307,Identification!$B$24:$H$28,7,FALSE),"")</f>
        <v/>
      </c>
      <c r="C307" s="101" t="s">
        <v>711</v>
      </c>
      <c r="D307" s="37"/>
      <c r="E307" s="37"/>
      <c r="F307" s="158"/>
      <c r="G307" s="158"/>
      <c r="H307" s="38"/>
      <c r="I307" s="38"/>
      <c r="J307" s="156">
        <f t="shared" si="12"/>
        <v>0</v>
      </c>
      <c r="K307" s="38"/>
      <c r="L307" s="156"/>
      <c r="M307" s="145">
        <v>0</v>
      </c>
      <c r="N307" s="145">
        <f>IF(OR(AND($G307&gt;0,OR($G307&lt;Identification!$D$14,$G307&gt;Identification!$D$15)),AND($F307&gt;0,OR($F307&lt;Identification!$D$14,$F307&gt;Identification!$D$15))),J307,0)</f>
        <v>0</v>
      </c>
      <c r="O307" s="157">
        <f t="shared" si="13"/>
        <v>0</v>
      </c>
      <c r="R307" s="172">
        <f t="shared" si="14"/>
        <v>0</v>
      </c>
    </row>
    <row r="308" spans="1:18" s="8" customFormat="1" ht="15" x14ac:dyDescent="0.25">
      <c r="A308" s="35"/>
      <c r="B308" s="154" t="str">
        <f>IF(NOT(ISBLANK(A308)),VLOOKUP(A308,Identification!$B$24:$H$28,7,FALSE),"")</f>
        <v/>
      </c>
      <c r="C308" s="36" t="s">
        <v>712</v>
      </c>
      <c r="D308" s="37"/>
      <c r="E308" s="37"/>
      <c r="F308" s="158"/>
      <c r="G308" s="158"/>
      <c r="H308" s="38"/>
      <c r="I308" s="38"/>
      <c r="J308" s="156">
        <f t="shared" si="12"/>
        <v>0</v>
      </c>
      <c r="K308" s="38"/>
      <c r="L308" s="156"/>
      <c r="M308" s="145">
        <v>0</v>
      </c>
      <c r="N308" s="145">
        <f>IF(OR(AND($G308&gt;0,OR($G308&lt;Identification!$D$14,$G308&gt;Identification!$D$15)),AND($F308&gt;0,OR($F308&lt;Identification!$D$14,$F308&gt;Identification!$D$15))),J308,0)</f>
        <v>0</v>
      </c>
      <c r="O308" s="157">
        <f t="shared" si="13"/>
        <v>0</v>
      </c>
      <c r="R308" s="172">
        <f t="shared" si="14"/>
        <v>0</v>
      </c>
    </row>
    <row r="309" spans="1:18" s="8" customFormat="1" ht="15" x14ac:dyDescent="0.25">
      <c r="A309" s="35"/>
      <c r="B309" s="154" t="str">
        <f>IF(NOT(ISBLANK(A309)),VLOOKUP(A309,Identification!$B$24:$H$28,7,FALSE),"")</f>
        <v/>
      </c>
      <c r="C309" s="101" t="s">
        <v>713</v>
      </c>
      <c r="D309" s="37"/>
      <c r="E309" s="37"/>
      <c r="F309" s="158"/>
      <c r="G309" s="158"/>
      <c r="H309" s="38"/>
      <c r="I309" s="38"/>
      <c r="J309" s="156">
        <f t="shared" si="12"/>
        <v>0</v>
      </c>
      <c r="K309" s="38"/>
      <c r="L309" s="156"/>
      <c r="M309" s="145">
        <v>0</v>
      </c>
      <c r="N309" s="145">
        <f>IF(OR(AND($G309&gt;0,OR($G309&lt;Identification!$D$14,$G309&gt;Identification!$D$15)),AND($F309&gt;0,OR($F309&lt;Identification!$D$14,$F309&gt;Identification!$D$15))),J309,0)</f>
        <v>0</v>
      </c>
      <c r="O309" s="157">
        <f t="shared" si="13"/>
        <v>0</v>
      </c>
      <c r="R309" s="172">
        <f t="shared" si="14"/>
        <v>0</v>
      </c>
    </row>
    <row r="310" spans="1:18" s="8" customFormat="1" ht="15" x14ac:dyDescent="0.25">
      <c r="A310" s="35"/>
      <c r="B310" s="154" t="str">
        <f>IF(NOT(ISBLANK(A310)),VLOOKUP(A310,Identification!$B$24:$H$28,7,FALSE),"")</f>
        <v/>
      </c>
      <c r="C310" s="36" t="s">
        <v>714</v>
      </c>
      <c r="D310" s="37"/>
      <c r="E310" s="37"/>
      <c r="F310" s="158"/>
      <c r="G310" s="158"/>
      <c r="H310" s="38"/>
      <c r="I310" s="38"/>
      <c r="J310" s="156">
        <f t="shared" si="12"/>
        <v>0</v>
      </c>
      <c r="K310" s="38"/>
      <c r="L310" s="156"/>
      <c r="M310" s="145">
        <v>0</v>
      </c>
      <c r="N310" s="145">
        <f>IF(OR(AND($G310&gt;0,OR($G310&lt;Identification!$D$14,$G310&gt;Identification!$D$15)),AND($F310&gt;0,OR($F310&lt;Identification!$D$14,$F310&gt;Identification!$D$15))),J310,0)</f>
        <v>0</v>
      </c>
      <c r="O310" s="157">
        <f t="shared" si="13"/>
        <v>0</v>
      </c>
      <c r="R310" s="172">
        <f t="shared" si="14"/>
        <v>0</v>
      </c>
    </row>
    <row r="311" spans="1:18" s="8" customFormat="1" ht="15" x14ac:dyDescent="0.25">
      <c r="A311" s="35"/>
      <c r="B311" s="154" t="str">
        <f>IF(NOT(ISBLANK(A311)),VLOOKUP(A311,Identification!$B$24:$H$28,7,FALSE),"")</f>
        <v/>
      </c>
      <c r="C311" s="101" t="s">
        <v>715</v>
      </c>
      <c r="D311" s="37"/>
      <c r="E311" s="37"/>
      <c r="F311" s="158"/>
      <c r="G311" s="158"/>
      <c r="H311" s="38"/>
      <c r="I311" s="38"/>
      <c r="J311" s="156">
        <f t="shared" si="12"/>
        <v>0</v>
      </c>
      <c r="K311" s="38"/>
      <c r="L311" s="156"/>
      <c r="M311" s="145">
        <v>0</v>
      </c>
      <c r="N311" s="145">
        <f>IF(OR(AND($G311&gt;0,OR($G311&lt;Identification!$D$14,$G311&gt;Identification!$D$15)),AND($F311&gt;0,OR($F311&lt;Identification!$D$14,$F311&gt;Identification!$D$15))),J311,0)</f>
        <v>0</v>
      </c>
      <c r="O311" s="157">
        <f t="shared" si="13"/>
        <v>0</v>
      </c>
      <c r="R311" s="172">
        <f t="shared" si="14"/>
        <v>0</v>
      </c>
    </row>
    <row r="312" spans="1:18" s="8" customFormat="1" ht="15" x14ac:dyDescent="0.25">
      <c r="A312" s="35"/>
      <c r="B312" s="154" t="str">
        <f>IF(NOT(ISBLANK(A312)),VLOOKUP(A312,Identification!$B$24:$H$28,7,FALSE),"")</f>
        <v/>
      </c>
      <c r="C312" s="36" t="s">
        <v>716</v>
      </c>
      <c r="D312" s="37"/>
      <c r="E312" s="37"/>
      <c r="F312" s="158"/>
      <c r="G312" s="158"/>
      <c r="H312" s="38"/>
      <c r="I312" s="38"/>
      <c r="J312" s="156">
        <f t="shared" si="12"/>
        <v>0</v>
      </c>
      <c r="K312" s="38"/>
      <c r="L312" s="156"/>
      <c r="M312" s="145">
        <v>0</v>
      </c>
      <c r="N312" s="145">
        <f>IF(OR(AND($G312&gt;0,OR($G312&lt;Identification!$D$14,$G312&gt;Identification!$D$15)),AND($F312&gt;0,OR($F312&lt;Identification!$D$14,$F312&gt;Identification!$D$15))),J312,0)</f>
        <v>0</v>
      </c>
      <c r="O312" s="157">
        <f t="shared" si="13"/>
        <v>0</v>
      </c>
      <c r="R312" s="172">
        <f t="shared" si="14"/>
        <v>0</v>
      </c>
    </row>
    <row r="313" spans="1:18" s="8" customFormat="1" ht="15" x14ac:dyDescent="0.25">
      <c r="A313" s="35"/>
      <c r="B313" s="154" t="str">
        <f>IF(NOT(ISBLANK(A313)),VLOOKUP(A313,Identification!$B$24:$H$28,7,FALSE),"")</f>
        <v/>
      </c>
      <c r="C313" s="101" t="s">
        <v>717</v>
      </c>
      <c r="D313" s="37"/>
      <c r="E313" s="37"/>
      <c r="F313" s="158"/>
      <c r="G313" s="158"/>
      <c r="H313" s="38"/>
      <c r="I313" s="38"/>
      <c r="J313" s="156">
        <f t="shared" si="12"/>
        <v>0</v>
      </c>
      <c r="K313" s="38"/>
      <c r="L313" s="156"/>
      <c r="M313" s="145">
        <v>0</v>
      </c>
      <c r="N313" s="145">
        <f>IF(OR(AND($G313&gt;0,OR($G313&lt;Identification!$D$14,$G313&gt;Identification!$D$15)),AND($F313&gt;0,OR($F313&lt;Identification!$D$14,$F313&gt;Identification!$D$15))),J313,0)</f>
        <v>0</v>
      </c>
      <c r="O313" s="157">
        <f t="shared" si="13"/>
        <v>0</v>
      </c>
      <c r="R313" s="172">
        <f t="shared" si="14"/>
        <v>0</v>
      </c>
    </row>
    <row r="314" spans="1:18" s="8" customFormat="1" ht="15" x14ac:dyDescent="0.25">
      <c r="A314" s="35"/>
      <c r="B314" s="154" t="str">
        <f>IF(NOT(ISBLANK(A314)),VLOOKUP(A314,Identification!$B$24:$H$28,7,FALSE),"")</f>
        <v/>
      </c>
      <c r="C314" s="36" t="s">
        <v>718</v>
      </c>
      <c r="D314" s="37"/>
      <c r="E314" s="37"/>
      <c r="F314" s="158"/>
      <c r="G314" s="158"/>
      <c r="H314" s="38"/>
      <c r="I314" s="38"/>
      <c r="J314" s="156">
        <f t="shared" si="12"/>
        <v>0</v>
      </c>
      <c r="K314" s="38"/>
      <c r="L314" s="156"/>
      <c r="M314" s="145">
        <v>0</v>
      </c>
      <c r="N314" s="145">
        <f>IF(OR(AND($G314&gt;0,OR($G314&lt;Identification!$D$14,$G314&gt;Identification!$D$15)),AND($F314&gt;0,OR($F314&lt;Identification!$D$14,$F314&gt;Identification!$D$15))),J314,0)</f>
        <v>0</v>
      </c>
      <c r="O314" s="157">
        <f t="shared" si="13"/>
        <v>0</v>
      </c>
      <c r="R314" s="172">
        <f t="shared" si="14"/>
        <v>0</v>
      </c>
    </row>
    <row r="315" spans="1:18" s="8" customFormat="1" ht="15" x14ac:dyDescent="0.25">
      <c r="A315" s="35"/>
      <c r="B315" s="154" t="str">
        <f>IF(NOT(ISBLANK(A315)),VLOOKUP(A315,Identification!$B$24:$H$28,7,FALSE),"")</f>
        <v/>
      </c>
      <c r="C315" s="101" t="s">
        <v>719</v>
      </c>
      <c r="D315" s="37"/>
      <c r="E315" s="37"/>
      <c r="F315" s="158"/>
      <c r="G315" s="158"/>
      <c r="H315" s="38"/>
      <c r="I315" s="38"/>
      <c r="J315" s="156">
        <f t="shared" si="12"/>
        <v>0</v>
      </c>
      <c r="K315" s="38"/>
      <c r="L315" s="156"/>
      <c r="M315" s="145">
        <v>0</v>
      </c>
      <c r="N315" s="145">
        <f>IF(OR(AND($G315&gt;0,OR($G315&lt;Identification!$D$14,$G315&gt;Identification!$D$15)),AND($F315&gt;0,OR($F315&lt;Identification!$D$14,$F315&gt;Identification!$D$15))),J315,0)</f>
        <v>0</v>
      </c>
      <c r="O315" s="157">
        <f t="shared" si="13"/>
        <v>0</v>
      </c>
      <c r="R315" s="172">
        <f t="shared" si="14"/>
        <v>0</v>
      </c>
    </row>
    <row r="316" spans="1:18" s="8" customFormat="1" ht="15" x14ac:dyDescent="0.25">
      <c r="A316" s="35"/>
      <c r="B316" s="154" t="str">
        <f>IF(NOT(ISBLANK(A316)),VLOOKUP(A316,Identification!$B$24:$H$28,7,FALSE),"")</f>
        <v/>
      </c>
      <c r="C316" s="36" t="s">
        <v>720</v>
      </c>
      <c r="D316" s="37"/>
      <c r="E316" s="37"/>
      <c r="F316" s="158"/>
      <c r="G316" s="158"/>
      <c r="H316" s="38"/>
      <c r="I316" s="38"/>
      <c r="J316" s="156">
        <f t="shared" si="12"/>
        <v>0</v>
      </c>
      <c r="K316" s="38"/>
      <c r="L316" s="156"/>
      <c r="M316" s="145">
        <v>0</v>
      </c>
      <c r="N316" s="145">
        <f>IF(OR(AND($G316&gt;0,OR($G316&lt;Identification!$D$14,$G316&gt;Identification!$D$15)),AND($F316&gt;0,OR($F316&lt;Identification!$D$14,$F316&gt;Identification!$D$15))),J316,0)</f>
        <v>0</v>
      </c>
      <c r="O316" s="157">
        <f t="shared" si="13"/>
        <v>0</v>
      </c>
      <c r="R316" s="172">
        <f t="shared" si="14"/>
        <v>0</v>
      </c>
    </row>
    <row r="317" spans="1:18" s="8" customFormat="1" ht="15" x14ac:dyDescent="0.25">
      <c r="A317" s="35"/>
      <c r="B317" s="154" t="str">
        <f>IF(NOT(ISBLANK(A317)),VLOOKUP(A317,Identification!$B$24:$H$28,7,FALSE),"")</f>
        <v/>
      </c>
      <c r="C317" s="101" t="s">
        <v>721</v>
      </c>
      <c r="D317" s="37"/>
      <c r="E317" s="37"/>
      <c r="F317" s="158"/>
      <c r="G317" s="158"/>
      <c r="H317" s="38"/>
      <c r="I317" s="38"/>
      <c r="J317" s="156">
        <f t="shared" si="12"/>
        <v>0</v>
      </c>
      <c r="K317" s="38"/>
      <c r="L317" s="156"/>
      <c r="M317" s="145">
        <v>0</v>
      </c>
      <c r="N317" s="145">
        <f>IF(OR(AND($G317&gt;0,OR($G317&lt;Identification!$D$14,$G317&gt;Identification!$D$15)),AND($F317&gt;0,OR($F317&lt;Identification!$D$14,$F317&gt;Identification!$D$15))),J317,0)</f>
        <v>0</v>
      </c>
      <c r="O317" s="157">
        <f t="shared" si="13"/>
        <v>0</v>
      </c>
      <c r="R317" s="172">
        <f t="shared" si="14"/>
        <v>0</v>
      </c>
    </row>
    <row r="318" spans="1:18" s="8" customFormat="1" ht="15" x14ac:dyDescent="0.25">
      <c r="A318" s="35"/>
      <c r="B318" s="154" t="str">
        <f>IF(NOT(ISBLANK(A318)),VLOOKUP(A318,Identification!$B$24:$H$28,7,FALSE),"")</f>
        <v/>
      </c>
      <c r="C318" s="36" t="s">
        <v>722</v>
      </c>
      <c r="D318" s="37"/>
      <c r="E318" s="37"/>
      <c r="F318" s="158"/>
      <c r="G318" s="158"/>
      <c r="H318" s="38"/>
      <c r="I318" s="38"/>
      <c r="J318" s="156">
        <f t="shared" si="12"/>
        <v>0</v>
      </c>
      <c r="K318" s="38"/>
      <c r="L318" s="156"/>
      <c r="M318" s="145">
        <v>0</v>
      </c>
      <c r="N318" s="145">
        <f>IF(OR(AND($G318&gt;0,OR($G318&lt;Identification!$D$14,$G318&gt;Identification!$D$15)),AND($F318&gt;0,OR($F318&lt;Identification!$D$14,$F318&gt;Identification!$D$15))),J318,0)</f>
        <v>0</v>
      </c>
      <c r="O318" s="157">
        <f t="shared" si="13"/>
        <v>0</v>
      </c>
      <c r="R318" s="172">
        <f t="shared" si="14"/>
        <v>0</v>
      </c>
    </row>
    <row r="319" spans="1:18" s="8" customFormat="1" ht="15" x14ac:dyDescent="0.25">
      <c r="A319" s="35"/>
      <c r="B319" s="154" t="str">
        <f>IF(NOT(ISBLANK(A319)),VLOOKUP(A319,Identification!$B$24:$H$28,7,FALSE),"")</f>
        <v/>
      </c>
      <c r="C319" s="101" t="s">
        <v>723</v>
      </c>
      <c r="D319" s="37"/>
      <c r="E319" s="37"/>
      <c r="F319" s="158"/>
      <c r="G319" s="158"/>
      <c r="H319" s="38"/>
      <c r="I319" s="38"/>
      <c r="J319" s="156">
        <f t="shared" si="12"/>
        <v>0</v>
      </c>
      <c r="K319" s="38"/>
      <c r="L319" s="156"/>
      <c r="M319" s="145">
        <v>0</v>
      </c>
      <c r="N319" s="145">
        <f>IF(OR(AND($G319&gt;0,OR($G319&lt;Identification!$D$14,$G319&gt;Identification!$D$15)),AND($F319&gt;0,OR($F319&lt;Identification!$D$14,$F319&gt;Identification!$D$15))),J319,0)</f>
        <v>0</v>
      </c>
      <c r="O319" s="157">
        <f t="shared" si="13"/>
        <v>0</v>
      </c>
      <c r="R319" s="172">
        <f t="shared" si="14"/>
        <v>0</v>
      </c>
    </row>
    <row r="320" spans="1:18" s="8" customFormat="1" ht="15" x14ac:dyDescent="0.25">
      <c r="A320" s="35"/>
      <c r="B320" s="154" t="str">
        <f>IF(NOT(ISBLANK(A320)),VLOOKUP(A320,Identification!$B$24:$H$28,7,FALSE),"")</f>
        <v/>
      </c>
      <c r="C320" s="36" t="s">
        <v>724</v>
      </c>
      <c r="D320" s="37"/>
      <c r="E320" s="37"/>
      <c r="F320" s="158"/>
      <c r="G320" s="158"/>
      <c r="H320" s="38"/>
      <c r="I320" s="38"/>
      <c r="J320" s="156">
        <f t="shared" si="12"/>
        <v>0</v>
      </c>
      <c r="K320" s="38"/>
      <c r="L320" s="156"/>
      <c r="M320" s="145">
        <v>0</v>
      </c>
      <c r="N320" s="145">
        <f>IF(OR(AND($G320&gt;0,OR($G320&lt;Identification!$D$14,$G320&gt;Identification!$D$15)),AND($F320&gt;0,OR($F320&lt;Identification!$D$14,$F320&gt;Identification!$D$15))),J320,0)</f>
        <v>0</v>
      </c>
      <c r="O320" s="157">
        <f t="shared" si="13"/>
        <v>0</v>
      </c>
      <c r="R320" s="172">
        <f t="shared" si="14"/>
        <v>0</v>
      </c>
    </row>
    <row r="321" spans="1:18" s="8" customFormat="1" ht="15" x14ac:dyDescent="0.25">
      <c r="A321" s="35"/>
      <c r="B321" s="154" t="str">
        <f>IF(NOT(ISBLANK(A321)),VLOOKUP(A321,Identification!$B$24:$H$28,7,FALSE),"")</f>
        <v/>
      </c>
      <c r="C321" s="101" t="s">
        <v>725</v>
      </c>
      <c r="D321" s="37"/>
      <c r="E321" s="37"/>
      <c r="F321" s="158"/>
      <c r="G321" s="158"/>
      <c r="H321" s="38"/>
      <c r="I321" s="38"/>
      <c r="J321" s="156">
        <f t="shared" si="12"/>
        <v>0</v>
      </c>
      <c r="K321" s="38"/>
      <c r="L321" s="156"/>
      <c r="M321" s="145">
        <v>0</v>
      </c>
      <c r="N321" s="145">
        <f>IF(OR(AND($G321&gt;0,OR($G321&lt;Identification!$D$14,$G321&gt;Identification!$D$15)),AND($F321&gt;0,OR($F321&lt;Identification!$D$14,$F321&gt;Identification!$D$15))),J321,0)</f>
        <v>0</v>
      </c>
      <c r="O321" s="157">
        <f t="shared" si="13"/>
        <v>0</v>
      </c>
      <c r="R321" s="172">
        <f t="shared" si="14"/>
        <v>0</v>
      </c>
    </row>
    <row r="322" spans="1:18" s="8" customFormat="1" ht="15" x14ac:dyDescent="0.25">
      <c r="A322" s="35"/>
      <c r="B322" s="154" t="str">
        <f>IF(NOT(ISBLANK(A322)),VLOOKUP(A322,Identification!$B$24:$H$28,7,FALSE),"")</f>
        <v/>
      </c>
      <c r="C322" s="36" t="s">
        <v>726</v>
      </c>
      <c r="D322" s="37"/>
      <c r="E322" s="37"/>
      <c r="F322" s="158"/>
      <c r="G322" s="158"/>
      <c r="H322" s="38"/>
      <c r="I322" s="38"/>
      <c r="J322" s="156">
        <f t="shared" si="12"/>
        <v>0</v>
      </c>
      <c r="K322" s="38"/>
      <c r="L322" s="156"/>
      <c r="M322" s="145">
        <v>0</v>
      </c>
      <c r="N322" s="145">
        <f>IF(OR(AND($G322&gt;0,OR($G322&lt;Identification!$D$14,$G322&gt;Identification!$D$15)),AND($F322&gt;0,OR($F322&lt;Identification!$D$14,$F322&gt;Identification!$D$15))),J322,0)</f>
        <v>0</v>
      </c>
      <c r="O322" s="157">
        <f t="shared" si="13"/>
        <v>0</v>
      </c>
      <c r="R322" s="172">
        <f t="shared" si="14"/>
        <v>0</v>
      </c>
    </row>
    <row r="323" spans="1:18" s="8" customFormat="1" ht="15" x14ac:dyDescent="0.25">
      <c r="A323" s="35"/>
      <c r="B323" s="154" t="str">
        <f>IF(NOT(ISBLANK(A323)),VLOOKUP(A323,Identification!$B$24:$H$28,7,FALSE),"")</f>
        <v/>
      </c>
      <c r="C323" s="101" t="s">
        <v>727</v>
      </c>
      <c r="D323" s="37"/>
      <c r="E323" s="37"/>
      <c r="F323" s="158"/>
      <c r="G323" s="158"/>
      <c r="H323" s="38"/>
      <c r="I323" s="38"/>
      <c r="J323" s="156">
        <f t="shared" si="12"/>
        <v>0</v>
      </c>
      <c r="K323" s="38"/>
      <c r="L323" s="156"/>
      <c r="M323" s="145">
        <v>0</v>
      </c>
      <c r="N323" s="145">
        <f>IF(OR(AND($G323&gt;0,OR($G323&lt;Identification!$D$14,$G323&gt;Identification!$D$15)),AND($F323&gt;0,OR($F323&lt;Identification!$D$14,$F323&gt;Identification!$D$15))),J323,0)</f>
        <v>0</v>
      </c>
      <c r="O323" s="157">
        <f t="shared" si="13"/>
        <v>0</v>
      </c>
      <c r="R323" s="172">
        <f t="shared" si="14"/>
        <v>0</v>
      </c>
    </row>
    <row r="324" spans="1:18" s="8" customFormat="1" ht="15" x14ac:dyDescent="0.25">
      <c r="A324" s="35"/>
      <c r="B324" s="154" t="str">
        <f>IF(NOT(ISBLANK(A324)),VLOOKUP(A324,Identification!$B$24:$H$28,7,FALSE),"")</f>
        <v/>
      </c>
      <c r="C324" s="36" t="s">
        <v>728</v>
      </c>
      <c r="D324" s="37"/>
      <c r="E324" s="37"/>
      <c r="F324" s="158"/>
      <c r="G324" s="158"/>
      <c r="H324" s="38"/>
      <c r="I324" s="38"/>
      <c r="J324" s="156">
        <f t="shared" si="12"/>
        <v>0</v>
      </c>
      <c r="K324" s="38"/>
      <c r="L324" s="156"/>
      <c r="M324" s="145">
        <v>0</v>
      </c>
      <c r="N324" s="145">
        <f>IF(OR(AND($G324&gt;0,OR($G324&lt;Identification!$D$14,$G324&gt;Identification!$D$15)),AND($F324&gt;0,OR($F324&lt;Identification!$D$14,$F324&gt;Identification!$D$15))),J324,0)</f>
        <v>0</v>
      </c>
      <c r="O324" s="157">
        <f t="shared" si="13"/>
        <v>0</v>
      </c>
      <c r="R324" s="172">
        <f t="shared" si="14"/>
        <v>0</v>
      </c>
    </row>
    <row r="325" spans="1:18" s="8" customFormat="1" ht="15" x14ac:dyDescent="0.25">
      <c r="A325" s="35"/>
      <c r="B325" s="154" t="str">
        <f>IF(NOT(ISBLANK(A325)),VLOOKUP(A325,Identification!$B$24:$H$28,7,FALSE),"")</f>
        <v/>
      </c>
      <c r="C325" s="101" t="s">
        <v>729</v>
      </c>
      <c r="D325" s="37"/>
      <c r="E325" s="37"/>
      <c r="F325" s="158"/>
      <c r="G325" s="158"/>
      <c r="H325" s="38"/>
      <c r="I325" s="38"/>
      <c r="J325" s="156">
        <f t="shared" si="12"/>
        <v>0</v>
      </c>
      <c r="K325" s="38"/>
      <c r="L325" s="156"/>
      <c r="M325" s="145">
        <v>0</v>
      </c>
      <c r="N325" s="145">
        <f>IF(OR(AND($G325&gt;0,OR($G325&lt;Identification!$D$14,$G325&gt;Identification!$D$15)),AND($F325&gt;0,OR($F325&lt;Identification!$D$14,$F325&gt;Identification!$D$15))),J325,0)</f>
        <v>0</v>
      </c>
      <c r="O325" s="157">
        <f t="shared" si="13"/>
        <v>0</v>
      </c>
      <c r="R325" s="172">
        <f t="shared" si="14"/>
        <v>0</v>
      </c>
    </row>
    <row r="326" spans="1:18" s="8" customFormat="1" ht="15" x14ac:dyDescent="0.25">
      <c r="A326" s="35"/>
      <c r="B326" s="154" t="str">
        <f>IF(NOT(ISBLANK(A326)),VLOOKUP(A326,Identification!$B$24:$H$28,7,FALSE),"")</f>
        <v/>
      </c>
      <c r="C326" s="36" t="s">
        <v>730</v>
      </c>
      <c r="D326" s="37"/>
      <c r="E326" s="37"/>
      <c r="F326" s="158"/>
      <c r="G326" s="158"/>
      <c r="H326" s="38"/>
      <c r="I326" s="38"/>
      <c r="J326" s="156">
        <f t="shared" si="12"/>
        <v>0</v>
      </c>
      <c r="K326" s="38"/>
      <c r="L326" s="156"/>
      <c r="M326" s="145">
        <v>0</v>
      </c>
      <c r="N326" s="145">
        <f>IF(OR(AND($G326&gt;0,OR($G326&lt;Identification!$D$14,$G326&gt;Identification!$D$15)),AND($F326&gt;0,OR($F326&lt;Identification!$D$14,$F326&gt;Identification!$D$15))),J326,0)</f>
        <v>0</v>
      </c>
      <c r="O326" s="157">
        <f t="shared" si="13"/>
        <v>0</v>
      </c>
      <c r="R326" s="172">
        <f t="shared" si="14"/>
        <v>0</v>
      </c>
    </row>
    <row r="327" spans="1:18" s="8" customFormat="1" ht="15" x14ac:dyDescent="0.25">
      <c r="A327" s="35"/>
      <c r="B327" s="154" t="str">
        <f>IF(NOT(ISBLANK(A327)),VLOOKUP(A327,Identification!$B$24:$H$28,7,FALSE),"")</f>
        <v/>
      </c>
      <c r="C327" s="101" t="s">
        <v>731</v>
      </c>
      <c r="D327" s="37"/>
      <c r="E327" s="37"/>
      <c r="F327" s="158"/>
      <c r="G327" s="158"/>
      <c r="H327" s="38"/>
      <c r="I327" s="38"/>
      <c r="J327" s="156">
        <f t="shared" si="12"/>
        <v>0</v>
      </c>
      <c r="K327" s="38"/>
      <c r="L327" s="156"/>
      <c r="M327" s="145">
        <v>0</v>
      </c>
      <c r="N327" s="145">
        <f>IF(OR(AND($G327&gt;0,OR($G327&lt;Identification!$D$14,$G327&gt;Identification!$D$15)),AND($F327&gt;0,OR($F327&lt;Identification!$D$14,$F327&gt;Identification!$D$15))),J327,0)</f>
        <v>0</v>
      </c>
      <c r="O327" s="157">
        <f t="shared" si="13"/>
        <v>0</v>
      </c>
      <c r="R327" s="172">
        <f t="shared" si="14"/>
        <v>0</v>
      </c>
    </row>
    <row r="328" spans="1:18" s="8" customFormat="1" ht="15" x14ac:dyDescent="0.25">
      <c r="A328" s="35"/>
      <c r="B328" s="154" t="str">
        <f>IF(NOT(ISBLANK(A328)),VLOOKUP(A328,Identification!$B$24:$H$28,7,FALSE),"")</f>
        <v/>
      </c>
      <c r="C328" s="36" t="s">
        <v>732</v>
      </c>
      <c r="D328" s="37"/>
      <c r="E328" s="37"/>
      <c r="F328" s="158"/>
      <c r="G328" s="158"/>
      <c r="H328" s="38"/>
      <c r="I328" s="38"/>
      <c r="J328" s="156">
        <f t="shared" ref="J328:J366" si="15">H328*I328</f>
        <v>0</v>
      </c>
      <c r="K328" s="38"/>
      <c r="L328" s="156"/>
      <c r="M328" s="145">
        <v>0</v>
      </c>
      <c r="N328" s="145">
        <f>IF(OR(AND($G328&gt;0,OR($G328&lt;Identification!$D$14,$G328&gt;Identification!$D$15)),AND($F328&gt;0,OR($F328&lt;Identification!$D$14,$F328&gt;Identification!$D$15))),J328,0)</f>
        <v>0</v>
      </c>
      <c r="O328" s="157">
        <f t="shared" ref="O328:O366" si="16">J328-M328-N328</f>
        <v>0</v>
      </c>
      <c r="R328" s="172">
        <f t="shared" ref="R328:R366" si="17">SUM(M328:N328)</f>
        <v>0</v>
      </c>
    </row>
    <row r="329" spans="1:18" s="8" customFormat="1" ht="15" x14ac:dyDescent="0.25">
      <c r="A329" s="35"/>
      <c r="B329" s="154" t="str">
        <f>IF(NOT(ISBLANK(A329)),VLOOKUP(A329,Identification!$B$24:$H$28,7,FALSE),"")</f>
        <v/>
      </c>
      <c r="C329" s="101" t="s">
        <v>733</v>
      </c>
      <c r="D329" s="37"/>
      <c r="E329" s="37"/>
      <c r="F329" s="158"/>
      <c r="G329" s="158"/>
      <c r="H329" s="38"/>
      <c r="I329" s="38"/>
      <c r="J329" s="156">
        <f t="shared" si="15"/>
        <v>0</v>
      </c>
      <c r="K329" s="38"/>
      <c r="L329" s="156"/>
      <c r="M329" s="145">
        <v>0</v>
      </c>
      <c r="N329" s="145">
        <f>IF(OR(AND($G329&gt;0,OR($G329&lt;Identification!$D$14,$G329&gt;Identification!$D$15)),AND($F329&gt;0,OR($F329&lt;Identification!$D$14,$F329&gt;Identification!$D$15))),J329,0)</f>
        <v>0</v>
      </c>
      <c r="O329" s="157">
        <f t="shared" si="16"/>
        <v>0</v>
      </c>
      <c r="R329" s="172">
        <f t="shared" si="17"/>
        <v>0</v>
      </c>
    </row>
    <row r="330" spans="1:18" s="8" customFormat="1" ht="15" x14ac:dyDescent="0.25">
      <c r="A330" s="35"/>
      <c r="B330" s="154" t="str">
        <f>IF(NOT(ISBLANK(A330)),VLOOKUP(A330,Identification!$B$24:$H$28,7,FALSE),"")</f>
        <v/>
      </c>
      <c r="C330" s="36" t="s">
        <v>734</v>
      </c>
      <c r="D330" s="37"/>
      <c r="E330" s="37"/>
      <c r="F330" s="158"/>
      <c r="G330" s="158"/>
      <c r="H330" s="38"/>
      <c r="I330" s="38"/>
      <c r="J330" s="156">
        <f t="shared" si="15"/>
        <v>0</v>
      </c>
      <c r="K330" s="38"/>
      <c r="L330" s="156"/>
      <c r="M330" s="145">
        <v>0</v>
      </c>
      <c r="N330" s="145">
        <f>IF(OR(AND($G330&gt;0,OR($G330&lt;Identification!$D$14,$G330&gt;Identification!$D$15)),AND($F330&gt;0,OR($F330&lt;Identification!$D$14,$F330&gt;Identification!$D$15))),J330,0)</f>
        <v>0</v>
      </c>
      <c r="O330" s="157">
        <f t="shared" si="16"/>
        <v>0</v>
      </c>
      <c r="R330" s="172">
        <f t="shared" si="17"/>
        <v>0</v>
      </c>
    </row>
    <row r="331" spans="1:18" s="8" customFormat="1" ht="15" x14ac:dyDescent="0.25">
      <c r="A331" s="35"/>
      <c r="B331" s="154" t="str">
        <f>IF(NOT(ISBLANK(A331)),VLOOKUP(A331,Identification!$B$24:$H$28,7,FALSE),"")</f>
        <v/>
      </c>
      <c r="C331" s="101" t="s">
        <v>735</v>
      </c>
      <c r="D331" s="37"/>
      <c r="E331" s="37"/>
      <c r="F331" s="158"/>
      <c r="G331" s="158"/>
      <c r="H331" s="38"/>
      <c r="I331" s="38"/>
      <c r="J331" s="156">
        <f t="shared" si="15"/>
        <v>0</v>
      </c>
      <c r="K331" s="38"/>
      <c r="L331" s="156"/>
      <c r="M331" s="145">
        <v>0</v>
      </c>
      <c r="N331" s="145">
        <f>IF(OR(AND($G331&gt;0,OR($G331&lt;Identification!$D$14,$G331&gt;Identification!$D$15)),AND($F331&gt;0,OR($F331&lt;Identification!$D$14,$F331&gt;Identification!$D$15))),J331,0)</f>
        <v>0</v>
      </c>
      <c r="O331" s="157">
        <f t="shared" si="16"/>
        <v>0</v>
      </c>
      <c r="R331" s="172">
        <f t="shared" si="17"/>
        <v>0</v>
      </c>
    </row>
    <row r="332" spans="1:18" s="8" customFormat="1" ht="15" x14ac:dyDescent="0.25">
      <c r="A332" s="35"/>
      <c r="B332" s="154" t="str">
        <f>IF(NOT(ISBLANK(A332)),VLOOKUP(A332,Identification!$B$24:$H$28,7,FALSE),"")</f>
        <v/>
      </c>
      <c r="C332" s="36" t="s">
        <v>736</v>
      </c>
      <c r="D332" s="37"/>
      <c r="E332" s="37"/>
      <c r="F332" s="158"/>
      <c r="G332" s="158"/>
      <c r="H332" s="38"/>
      <c r="I332" s="38"/>
      <c r="J332" s="156">
        <f t="shared" si="15"/>
        <v>0</v>
      </c>
      <c r="K332" s="38"/>
      <c r="L332" s="156"/>
      <c r="M332" s="145">
        <v>0</v>
      </c>
      <c r="N332" s="145">
        <f>IF(OR(AND($G332&gt;0,OR($G332&lt;Identification!$D$14,$G332&gt;Identification!$D$15)),AND($F332&gt;0,OR($F332&lt;Identification!$D$14,$F332&gt;Identification!$D$15))),J332,0)</f>
        <v>0</v>
      </c>
      <c r="O332" s="157">
        <f t="shared" si="16"/>
        <v>0</v>
      </c>
      <c r="R332" s="172">
        <f t="shared" si="17"/>
        <v>0</v>
      </c>
    </row>
    <row r="333" spans="1:18" s="8" customFormat="1" ht="15" x14ac:dyDescent="0.25">
      <c r="A333" s="35"/>
      <c r="B333" s="154" t="str">
        <f>IF(NOT(ISBLANK(A333)),VLOOKUP(A333,Identification!$B$24:$H$28,7,FALSE),"")</f>
        <v/>
      </c>
      <c r="C333" s="101" t="s">
        <v>737</v>
      </c>
      <c r="D333" s="37"/>
      <c r="E333" s="37"/>
      <c r="F333" s="158"/>
      <c r="G333" s="158"/>
      <c r="H333" s="38"/>
      <c r="I333" s="38"/>
      <c r="J333" s="156">
        <f t="shared" si="15"/>
        <v>0</v>
      </c>
      <c r="K333" s="38"/>
      <c r="L333" s="156"/>
      <c r="M333" s="145">
        <v>0</v>
      </c>
      <c r="N333" s="145">
        <f>IF(OR(AND($G333&gt;0,OR($G333&lt;Identification!$D$14,$G333&gt;Identification!$D$15)),AND($F333&gt;0,OR($F333&lt;Identification!$D$14,$F333&gt;Identification!$D$15))),J333,0)</f>
        <v>0</v>
      </c>
      <c r="O333" s="157">
        <f t="shared" si="16"/>
        <v>0</v>
      </c>
      <c r="R333" s="172">
        <f t="shared" si="17"/>
        <v>0</v>
      </c>
    </row>
    <row r="334" spans="1:18" s="8" customFormat="1" ht="15" x14ac:dyDescent="0.25">
      <c r="A334" s="35"/>
      <c r="B334" s="154" t="str">
        <f>IF(NOT(ISBLANK(A334)),VLOOKUP(A334,Identification!$B$24:$H$28,7,FALSE),"")</f>
        <v/>
      </c>
      <c r="C334" s="36" t="s">
        <v>738</v>
      </c>
      <c r="D334" s="37"/>
      <c r="E334" s="37"/>
      <c r="F334" s="158"/>
      <c r="G334" s="158"/>
      <c r="H334" s="38"/>
      <c r="I334" s="38"/>
      <c r="J334" s="156">
        <f t="shared" si="15"/>
        <v>0</v>
      </c>
      <c r="K334" s="38"/>
      <c r="L334" s="156"/>
      <c r="M334" s="145">
        <v>0</v>
      </c>
      <c r="N334" s="145">
        <f>IF(OR(AND($G334&gt;0,OR($G334&lt;Identification!$D$14,$G334&gt;Identification!$D$15)),AND($F334&gt;0,OR($F334&lt;Identification!$D$14,$F334&gt;Identification!$D$15))),J334,0)</f>
        <v>0</v>
      </c>
      <c r="O334" s="157">
        <f t="shared" si="16"/>
        <v>0</v>
      </c>
      <c r="R334" s="172">
        <f t="shared" si="17"/>
        <v>0</v>
      </c>
    </row>
    <row r="335" spans="1:18" s="8" customFormat="1" ht="15" x14ac:dyDescent="0.25">
      <c r="A335" s="35"/>
      <c r="B335" s="154" t="str">
        <f>IF(NOT(ISBLANK(A335)),VLOOKUP(A335,Identification!$B$24:$H$28,7,FALSE),"")</f>
        <v/>
      </c>
      <c r="C335" s="101" t="s">
        <v>739</v>
      </c>
      <c r="D335" s="37"/>
      <c r="E335" s="37"/>
      <c r="F335" s="158"/>
      <c r="G335" s="158"/>
      <c r="H335" s="38"/>
      <c r="I335" s="38"/>
      <c r="J335" s="156">
        <f t="shared" si="15"/>
        <v>0</v>
      </c>
      <c r="K335" s="38"/>
      <c r="L335" s="156"/>
      <c r="M335" s="145">
        <v>0</v>
      </c>
      <c r="N335" s="145">
        <f>IF(OR(AND($G335&gt;0,OR($G335&lt;Identification!$D$14,$G335&gt;Identification!$D$15)),AND($F335&gt;0,OR($F335&lt;Identification!$D$14,$F335&gt;Identification!$D$15))),J335,0)</f>
        <v>0</v>
      </c>
      <c r="O335" s="157">
        <f t="shared" si="16"/>
        <v>0</v>
      </c>
      <c r="R335" s="172">
        <f t="shared" si="17"/>
        <v>0</v>
      </c>
    </row>
    <row r="336" spans="1:18" s="8" customFormat="1" ht="15" x14ac:dyDescent="0.25">
      <c r="A336" s="35"/>
      <c r="B336" s="154" t="str">
        <f>IF(NOT(ISBLANK(A336)),VLOOKUP(A336,Identification!$B$24:$H$28,7,FALSE),"")</f>
        <v/>
      </c>
      <c r="C336" s="36" t="s">
        <v>740</v>
      </c>
      <c r="D336" s="37"/>
      <c r="E336" s="37"/>
      <c r="F336" s="158"/>
      <c r="G336" s="158"/>
      <c r="H336" s="38"/>
      <c r="I336" s="38"/>
      <c r="J336" s="156">
        <f t="shared" si="15"/>
        <v>0</v>
      </c>
      <c r="K336" s="38"/>
      <c r="L336" s="156"/>
      <c r="M336" s="145">
        <v>0</v>
      </c>
      <c r="N336" s="145">
        <f>IF(OR(AND($G336&gt;0,OR($G336&lt;Identification!$D$14,$G336&gt;Identification!$D$15)),AND($F336&gt;0,OR($F336&lt;Identification!$D$14,$F336&gt;Identification!$D$15))),J336,0)</f>
        <v>0</v>
      </c>
      <c r="O336" s="157">
        <f t="shared" si="16"/>
        <v>0</v>
      </c>
      <c r="R336" s="172">
        <f t="shared" si="17"/>
        <v>0</v>
      </c>
    </row>
    <row r="337" spans="1:18" s="8" customFormat="1" ht="15" x14ac:dyDescent="0.25">
      <c r="A337" s="35"/>
      <c r="B337" s="154" t="str">
        <f>IF(NOT(ISBLANK(A337)),VLOOKUP(A337,Identification!$B$24:$H$28,7,FALSE),"")</f>
        <v/>
      </c>
      <c r="C337" s="101" t="s">
        <v>741</v>
      </c>
      <c r="D337" s="37"/>
      <c r="E337" s="37"/>
      <c r="F337" s="158"/>
      <c r="G337" s="158"/>
      <c r="H337" s="38"/>
      <c r="I337" s="38"/>
      <c r="J337" s="156">
        <f t="shared" si="15"/>
        <v>0</v>
      </c>
      <c r="K337" s="38"/>
      <c r="L337" s="156"/>
      <c r="M337" s="145">
        <v>0</v>
      </c>
      <c r="N337" s="145">
        <f>IF(OR(AND($G337&gt;0,OR($G337&lt;Identification!$D$14,$G337&gt;Identification!$D$15)),AND($F337&gt;0,OR($F337&lt;Identification!$D$14,$F337&gt;Identification!$D$15))),J337,0)</f>
        <v>0</v>
      </c>
      <c r="O337" s="157">
        <f t="shared" si="16"/>
        <v>0</v>
      </c>
      <c r="R337" s="172">
        <f t="shared" si="17"/>
        <v>0</v>
      </c>
    </row>
    <row r="338" spans="1:18" s="8" customFormat="1" ht="15" x14ac:dyDescent="0.25">
      <c r="A338" s="35"/>
      <c r="B338" s="154" t="str">
        <f>IF(NOT(ISBLANK(A338)),VLOOKUP(A338,Identification!$B$24:$H$28,7,FALSE),"")</f>
        <v/>
      </c>
      <c r="C338" s="36" t="s">
        <v>742</v>
      </c>
      <c r="D338" s="37"/>
      <c r="E338" s="37"/>
      <c r="F338" s="158"/>
      <c r="G338" s="158"/>
      <c r="H338" s="38"/>
      <c r="I338" s="38"/>
      <c r="J338" s="156">
        <f t="shared" si="15"/>
        <v>0</v>
      </c>
      <c r="K338" s="38"/>
      <c r="L338" s="156"/>
      <c r="M338" s="145">
        <v>0</v>
      </c>
      <c r="N338" s="145">
        <f>IF(OR(AND($G338&gt;0,OR($G338&lt;Identification!$D$14,$G338&gt;Identification!$D$15)),AND($F338&gt;0,OR($F338&lt;Identification!$D$14,$F338&gt;Identification!$D$15))),J338,0)</f>
        <v>0</v>
      </c>
      <c r="O338" s="157">
        <f t="shared" si="16"/>
        <v>0</v>
      </c>
      <c r="R338" s="172">
        <f t="shared" si="17"/>
        <v>0</v>
      </c>
    </row>
    <row r="339" spans="1:18" s="8" customFormat="1" ht="15" x14ac:dyDescent="0.25">
      <c r="A339" s="35"/>
      <c r="B339" s="154" t="str">
        <f>IF(NOT(ISBLANK(A339)),VLOOKUP(A339,Identification!$B$24:$H$28,7,FALSE),"")</f>
        <v/>
      </c>
      <c r="C339" s="101" t="s">
        <v>743</v>
      </c>
      <c r="D339" s="37"/>
      <c r="E339" s="37"/>
      <c r="F339" s="158"/>
      <c r="G339" s="158"/>
      <c r="H339" s="38"/>
      <c r="I339" s="38"/>
      <c r="J339" s="156">
        <f t="shared" si="15"/>
        <v>0</v>
      </c>
      <c r="K339" s="38"/>
      <c r="L339" s="156"/>
      <c r="M339" s="145">
        <v>0</v>
      </c>
      <c r="N339" s="145">
        <f>IF(OR(AND($G339&gt;0,OR($G339&lt;Identification!$D$14,$G339&gt;Identification!$D$15)),AND($F339&gt;0,OR($F339&lt;Identification!$D$14,$F339&gt;Identification!$D$15))),J339,0)</f>
        <v>0</v>
      </c>
      <c r="O339" s="157">
        <f t="shared" si="16"/>
        <v>0</v>
      </c>
      <c r="R339" s="172">
        <f t="shared" si="17"/>
        <v>0</v>
      </c>
    </row>
    <row r="340" spans="1:18" s="8" customFormat="1" ht="15" x14ac:dyDescent="0.25">
      <c r="A340" s="35"/>
      <c r="B340" s="154" t="str">
        <f>IF(NOT(ISBLANK(A340)),VLOOKUP(A340,Identification!$B$24:$H$28,7,FALSE),"")</f>
        <v/>
      </c>
      <c r="C340" s="36" t="s">
        <v>744</v>
      </c>
      <c r="D340" s="37"/>
      <c r="E340" s="37"/>
      <c r="F340" s="158"/>
      <c r="G340" s="158"/>
      <c r="H340" s="38"/>
      <c r="I340" s="38"/>
      <c r="J340" s="156">
        <f t="shared" si="15"/>
        <v>0</v>
      </c>
      <c r="K340" s="38"/>
      <c r="L340" s="156"/>
      <c r="M340" s="145">
        <v>0</v>
      </c>
      <c r="N340" s="145">
        <f>IF(OR(AND($G340&gt;0,OR($G340&lt;Identification!$D$14,$G340&gt;Identification!$D$15)),AND($F340&gt;0,OR($F340&lt;Identification!$D$14,$F340&gt;Identification!$D$15))),J340,0)</f>
        <v>0</v>
      </c>
      <c r="O340" s="157">
        <f t="shared" si="16"/>
        <v>0</v>
      </c>
      <c r="R340" s="172">
        <f t="shared" si="17"/>
        <v>0</v>
      </c>
    </row>
    <row r="341" spans="1:18" s="8" customFormat="1" ht="15" x14ac:dyDescent="0.25">
      <c r="A341" s="35"/>
      <c r="B341" s="154" t="str">
        <f>IF(NOT(ISBLANK(A341)),VLOOKUP(A341,Identification!$B$24:$H$28,7,FALSE),"")</f>
        <v/>
      </c>
      <c r="C341" s="101" t="s">
        <v>745</v>
      </c>
      <c r="D341" s="37"/>
      <c r="E341" s="37"/>
      <c r="F341" s="158"/>
      <c r="G341" s="158"/>
      <c r="H341" s="38"/>
      <c r="I341" s="38"/>
      <c r="J341" s="156">
        <f t="shared" si="15"/>
        <v>0</v>
      </c>
      <c r="K341" s="38"/>
      <c r="L341" s="156"/>
      <c r="M341" s="145">
        <v>0</v>
      </c>
      <c r="N341" s="145">
        <f>IF(OR(AND($G341&gt;0,OR($G341&lt;Identification!$D$14,$G341&gt;Identification!$D$15)),AND($F341&gt;0,OR($F341&lt;Identification!$D$14,$F341&gt;Identification!$D$15))),J341,0)</f>
        <v>0</v>
      </c>
      <c r="O341" s="157">
        <f t="shared" si="16"/>
        <v>0</v>
      </c>
      <c r="R341" s="172">
        <f t="shared" si="17"/>
        <v>0</v>
      </c>
    </row>
    <row r="342" spans="1:18" s="8" customFormat="1" ht="15" x14ac:dyDescent="0.25">
      <c r="A342" s="35"/>
      <c r="B342" s="154" t="str">
        <f>IF(NOT(ISBLANK(A342)),VLOOKUP(A342,Identification!$B$24:$H$28,7,FALSE),"")</f>
        <v/>
      </c>
      <c r="C342" s="36" t="s">
        <v>746</v>
      </c>
      <c r="D342" s="37"/>
      <c r="E342" s="37"/>
      <c r="F342" s="158"/>
      <c r="G342" s="158"/>
      <c r="H342" s="38"/>
      <c r="I342" s="38"/>
      <c r="J342" s="156">
        <f t="shared" si="15"/>
        <v>0</v>
      </c>
      <c r="K342" s="38"/>
      <c r="L342" s="156"/>
      <c r="M342" s="145">
        <v>0</v>
      </c>
      <c r="N342" s="145">
        <f>IF(OR(AND($G342&gt;0,OR($G342&lt;Identification!$D$14,$G342&gt;Identification!$D$15)),AND($F342&gt;0,OR($F342&lt;Identification!$D$14,$F342&gt;Identification!$D$15))),J342,0)</f>
        <v>0</v>
      </c>
      <c r="O342" s="157">
        <f t="shared" si="16"/>
        <v>0</v>
      </c>
      <c r="R342" s="172">
        <f t="shared" si="17"/>
        <v>0</v>
      </c>
    </row>
    <row r="343" spans="1:18" s="8" customFormat="1" ht="15" x14ac:dyDescent="0.25">
      <c r="A343" s="35"/>
      <c r="B343" s="154" t="str">
        <f>IF(NOT(ISBLANK(A343)),VLOOKUP(A343,Identification!$B$24:$H$28,7,FALSE),"")</f>
        <v/>
      </c>
      <c r="C343" s="101" t="s">
        <v>747</v>
      </c>
      <c r="D343" s="37"/>
      <c r="E343" s="37"/>
      <c r="F343" s="158"/>
      <c r="G343" s="158"/>
      <c r="H343" s="38"/>
      <c r="I343" s="38"/>
      <c r="J343" s="156">
        <f t="shared" si="15"/>
        <v>0</v>
      </c>
      <c r="K343" s="38"/>
      <c r="L343" s="156"/>
      <c r="M343" s="145">
        <v>0</v>
      </c>
      <c r="N343" s="145">
        <f>IF(OR(AND($G343&gt;0,OR($G343&lt;Identification!$D$14,$G343&gt;Identification!$D$15)),AND($F343&gt;0,OR($F343&lt;Identification!$D$14,$F343&gt;Identification!$D$15))),J343,0)</f>
        <v>0</v>
      </c>
      <c r="O343" s="157">
        <f t="shared" si="16"/>
        <v>0</v>
      </c>
      <c r="R343" s="172">
        <f t="shared" si="17"/>
        <v>0</v>
      </c>
    </row>
    <row r="344" spans="1:18" s="8" customFormat="1" ht="15" x14ac:dyDescent="0.25">
      <c r="A344" s="35"/>
      <c r="B344" s="154" t="str">
        <f>IF(NOT(ISBLANK(A344)),VLOOKUP(A344,Identification!$B$24:$H$28,7,FALSE),"")</f>
        <v/>
      </c>
      <c r="C344" s="36" t="s">
        <v>748</v>
      </c>
      <c r="D344" s="37"/>
      <c r="E344" s="37"/>
      <c r="F344" s="158"/>
      <c r="G344" s="158"/>
      <c r="H344" s="38"/>
      <c r="I344" s="38"/>
      <c r="J344" s="156">
        <f t="shared" si="15"/>
        <v>0</v>
      </c>
      <c r="K344" s="38"/>
      <c r="L344" s="156"/>
      <c r="M344" s="145">
        <v>0</v>
      </c>
      <c r="N344" s="145">
        <f>IF(OR(AND($G344&gt;0,OR($G344&lt;Identification!$D$14,$G344&gt;Identification!$D$15)),AND($F344&gt;0,OR($F344&lt;Identification!$D$14,$F344&gt;Identification!$D$15))),J344,0)</f>
        <v>0</v>
      </c>
      <c r="O344" s="157">
        <f t="shared" si="16"/>
        <v>0</v>
      </c>
      <c r="R344" s="172">
        <f t="shared" si="17"/>
        <v>0</v>
      </c>
    </row>
    <row r="345" spans="1:18" s="8" customFormat="1" ht="15" x14ac:dyDescent="0.25">
      <c r="A345" s="35"/>
      <c r="B345" s="154" t="str">
        <f>IF(NOT(ISBLANK(A345)),VLOOKUP(A345,Identification!$B$24:$H$28,7,FALSE),"")</f>
        <v/>
      </c>
      <c r="C345" s="101" t="s">
        <v>749</v>
      </c>
      <c r="D345" s="37"/>
      <c r="E345" s="37"/>
      <c r="F345" s="158"/>
      <c r="G345" s="158"/>
      <c r="H345" s="38"/>
      <c r="I345" s="38"/>
      <c r="J345" s="156">
        <f t="shared" si="15"/>
        <v>0</v>
      </c>
      <c r="K345" s="38"/>
      <c r="L345" s="156"/>
      <c r="M345" s="145">
        <v>0</v>
      </c>
      <c r="N345" s="145">
        <f>IF(OR(AND($G345&gt;0,OR($G345&lt;Identification!$D$14,$G345&gt;Identification!$D$15)),AND($F345&gt;0,OR($F345&lt;Identification!$D$14,$F345&gt;Identification!$D$15))),J345,0)</f>
        <v>0</v>
      </c>
      <c r="O345" s="157">
        <f t="shared" si="16"/>
        <v>0</v>
      </c>
      <c r="R345" s="172">
        <f t="shared" si="17"/>
        <v>0</v>
      </c>
    </row>
    <row r="346" spans="1:18" s="8" customFormat="1" ht="15" x14ac:dyDescent="0.25">
      <c r="A346" s="35"/>
      <c r="B346" s="154" t="str">
        <f>IF(NOT(ISBLANK(A346)),VLOOKUP(A346,Identification!$B$24:$H$28,7,FALSE),"")</f>
        <v/>
      </c>
      <c r="C346" s="36" t="s">
        <v>750</v>
      </c>
      <c r="D346" s="37"/>
      <c r="E346" s="37"/>
      <c r="F346" s="158"/>
      <c r="G346" s="158"/>
      <c r="H346" s="38"/>
      <c r="I346" s="38"/>
      <c r="J346" s="156">
        <f t="shared" si="15"/>
        <v>0</v>
      </c>
      <c r="K346" s="38"/>
      <c r="L346" s="156"/>
      <c r="M346" s="145">
        <v>0</v>
      </c>
      <c r="N346" s="145">
        <f>IF(OR(AND($G346&gt;0,OR($G346&lt;Identification!$D$14,$G346&gt;Identification!$D$15)),AND($F346&gt;0,OR($F346&lt;Identification!$D$14,$F346&gt;Identification!$D$15))),J346,0)</f>
        <v>0</v>
      </c>
      <c r="O346" s="157">
        <f t="shared" si="16"/>
        <v>0</v>
      </c>
      <c r="R346" s="172">
        <f t="shared" si="17"/>
        <v>0</v>
      </c>
    </row>
    <row r="347" spans="1:18" s="8" customFormat="1" ht="15" x14ac:dyDescent="0.25">
      <c r="A347" s="35"/>
      <c r="B347" s="154" t="str">
        <f>IF(NOT(ISBLANK(A347)),VLOOKUP(A347,Identification!$B$24:$H$28,7,FALSE),"")</f>
        <v/>
      </c>
      <c r="C347" s="101" t="s">
        <v>751</v>
      </c>
      <c r="D347" s="37"/>
      <c r="E347" s="37"/>
      <c r="F347" s="158"/>
      <c r="G347" s="158"/>
      <c r="H347" s="38"/>
      <c r="I347" s="38"/>
      <c r="J347" s="156">
        <f t="shared" si="15"/>
        <v>0</v>
      </c>
      <c r="K347" s="38"/>
      <c r="L347" s="156"/>
      <c r="M347" s="145">
        <v>0</v>
      </c>
      <c r="N347" s="145">
        <f>IF(OR(AND($G347&gt;0,OR($G347&lt;Identification!$D$14,$G347&gt;Identification!$D$15)),AND($F347&gt;0,OR($F347&lt;Identification!$D$14,$F347&gt;Identification!$D$15))),J347,0)</f>
        <v>0</v>
      </c>
      <c r="O347" s="157">
        <f t="shared" si="16"/>
        <v>0</v>
      </c>
      <c r="R347" s="172">
        <f t="shared" si="17"/>
        <v>0</v>
      </c>
    </row>
    <row r="348" spans="1:18" s="8" customFormat="1" ht="15" x14ac:dyDescent="0.25">
      <c r="A348" s="35"/>
      <c r="B348" s="154" t="str">
        <f>IF(NOT(ISBLANK(A348)),VLOOKUP(A348,Identification!$B$24:$H$28,7,FALSE),"")</f>
        <v/>
      </c>
      <c r="C348" s="36" t="s">
        <v>752</v>
      </c>
      <c r="D348" s="37"/>
      <c r="E348" s="37"/>
      <c r="F348" s="158"/>
      <c r="G348" s="158"/>
      <c r="H348" s="38"/>
      <c r="I348" s="38"/>
      <c r="J348" s="156">
        <f t="shared" si="15"/>
        <v>0</v>
      </c>
      <c r="K348" s="38"/>
      <c r="L348" s="156"/>
      <c r="M348" s="145">
        <v>0</v>
      </c>
      <c r="N348" s="145">
        <f>IF(OR(AND($G348&gt;0,OR($G348&lt;Identification!$D$14,$G348&gt;Identification!$D$15)),AND($F348&gt;0,OR($F348&lt;Identification!$D$14,$F348&gt;Identification!$D$15))),J348,0)</f>
        <v>0</v>
      </c>
      <c r="O348" s="157">
        <f t="shared" si="16"/>
        <v>0</v>
      </c>
      <c r="R348" s="172">
        <f t="shared" si="17"/>
        <v>0</v>
      </c>
    </row>
    <row r="349" spans="1:18" s="8" customFormat="1" ht="15" x14ac:dyDescent="0.25">
      <c r="A349" s="35"/>
      <c r="B349" s="154" t="str">
        <f>IF(NOT(ISBLANK(A349)),VLOOKUP(A349,Identification!$B$24:$H$28,7,FALSE),"")</f>
        <v/>
      </c>
      <c r="C349" s="101" t="s">
        <v>753</v>
      </c>
      <c r="D349" s="37"/>
      <c r="E349" s="37"/>
      <c r="F349" s="158"/>
      <c r="G349" s="158"/>
      <c r="H349" s="38"/>
      <c r="I349" s="38"/>
      <c r="J349" s="156">
        <f t="shared" si="15"/>
        <v>0</v>
      </c>
      <c r="K349" s="38"/>
      <c r="L349" s="156"/>
      <c r="M349" s="145">
        <v>0</v>
      </c>
      <c r="N349" s="145">
        <f>IF(OR(AND($G349&gt;0,OR($G349&lt;Identification!$D$14,$G349&gt;Identification!$D$15)),AND($F349&gt;0,OR($F349&lt;Identification!$D$14,$F349&gt;Identification!$D$15))),J349,0)</f>
        <v>0</v>
      </c>
      <c r="O349" s="157">
        <f t="shared" si="16"/>
        <v>0</v>
      </c>
      <c r="R349" s="172">
        <f t="shared" si="17"/>
        <v>0</v>
      </c>
    </row>
    <row r="350" spans="1:18" s="8" customFormat="1" ht="15" x14ac:dyDescent="0.25">
      <c r="A350" s="35"/>
      <c r="B350" s="154" t="str">
        <f>IF(NOT(ISBLANK(A350)),VLOOKUP(A350,Identification!$B$24:$H$28,7,FALSE),"")</f>
        <v/>
      </c>
      <c r="C350" s="36" t="s">
        <v>754</v>
      </c>
      <c r="D350" s="37"/>
      <c r="E350" s="37"/>
      <c r="F350" s="158"/>
      <c r="G350" s="158"/>
      <c r="H350" s="38"/>
      <c r="I350" s="38"/>
      <c r="J350" s="156">
        <f t="shared" si="15"/>
        <v>0</v>
      </c>
      <c r="K350" s="38"/>
      <c r="L350" s="156"/>
      <c r="M350" s="145">
        <v>0</v>
      </c>
      <c r="N350" s="145">
        <f>IF(OR(AND($G350&gt;0,OR($G350&lt;Identification!$D$14,$G350&gt;Identification!$D$15)),AND($F350&gt;0,OR($F350&lt;Identification!$D$14,$F350&gt;Identification!$D$15))),J350,0)</f>
        <v>0</v>
      </c>
      <c r="O350" s="157">
        <f t="shared" si="16"/>
        <v>0</v>
      </c>
      <c r="R350" s="172">
        <f t="shared" si="17"/>
        <v>0</v>
      </c>
    </row>
    <row r="351" spans="1:18" s="8" customFormat="1" ht="15" x14ac:dyDescent="0.25">
      <c r="A351" s="35"/>
      <c r="B351" s="154" t="str">
        <f>IF(NOT(ISBLANK(A351)),VLOOKUP(A351,Identification!$B$24:$H$28,7,FALSE),"")</f>
        <v/>
      </c>
      <c r="C351" s="101" t="s">
        <v>755</v>
      </c>
      <c r="D351" s="37"/>
      <c r="E351" s="37"/>
      <c r="F351" s="158"/>
      <c r="G351" s="158"/>
      <c r="H351" s="38"/>
      <c r="I351" s="38"/>
      <c r="J351" s="156">
        <f t="shared" si="15"/>
        <v>0</v>
      </c>
      <c r="K351" s="38"/>
      <c r="L351" s="156"/>
      <c r="M351" s="145">
        <v>0</v>
      </c>
      <c r="N351" s="145">
        <f>IF(OR(AND($G351&gt;0,OR($G351&lt;Identification!$D$14,$G351&gt;Identification!$D$15)),AND($F351&gt;0,OR($F351&lt;Identification!$D$14,$F351&gt;Identification!$D$15))),J351,0)</f>
        <v>0</v>
      </c>
      <c r="O351" s="157">
        <f t="shared" si="16"/>
        <v>0</v>
      </c>
      <c r="R351" s="172">
        <f t="shared" si="17"/>
        <v>0</v>
      </c>
    </row>
    <row r="352" spans="1:18" s="8" customFormat="1" ht="15" x14ac:dyDescent="0.25">
      <c r="A352" s="35"/>
      <c r="B352" s="154" t="str">
        <f>IF(NOT(ISBLANK(A352)),VLOOKUP(A352,Identification!$B$24:$H$28,7,FALSE),"")</f>
        <v/>
      </c>
      <c r="C352" s="36" t="s">
        <v>756</v>
      </c>
      <c r="D352" s="37"/>
      <c r="E352" s="37"/>
      <c r="F352" s="158"/>
      <c r="G352" s="158"/>
      <c r="H352" s="38"/>
      <c r="I352" s="38"/>
      <c r="J352" s="156">
        <f t="shared" si="15"/>
        <v>0</v>
      </c>
      <c r="K352" s="38"/>
      <c r="L352" s="156"/>
      <c r="M352" s="145">
        <v>0</v>
      </c>
      <c r="N352" s="145">
        <f>IF(OR(AND($G352&gt;0,OR($G352&lt;Identification!$D$14,$G352&gt;Identification!$D$15)),AND($F352&gt;0,OR($F352&lt;Identification!$D$14,$F352&gt;Identification!$D$15))),J352,0)</f>
        <v>0</v>
      </c>
      <c r="O352" s="157">
        <f t="shared" si="16"/>
        <v>0</v>
      </c>
      <c r="R352" s="172">
        <f t="shared" si="17"/>
        <v>0</v>
      </c>
    </row>
    <row r="353" spans="1:18" s="8" customFormat="1" ht="15" x14ac:dyDescent="0.25">
      <c r="A353" s="35"/>
      <c r="B353" s="154" t="str">
        <f>IF(NOT(ISBLANK(A353)),VLOOKUP(A353,Identification!$B$24:$H$28,7,FALSE),"")</f>
        <v/>
      </c>
      <c r="C353" s="101" t="s">
        <v>757</v>
      </c>
      <c r="D353" s="37"/>
      <c r="E353" s="37"/>
      <c r="F353" s="158"/>
      <c r="G353" s="158"/>
      <c r="H353" s="38"/>
      <c r="I353" s="38"/>
      <c r="J353" s="156">
        <f t="shared" si="15"/>
        <v>0</v>
      </c>
      <c r="K353" s="38"/>
      <c r="L353" s="156"/>
      <c r="M353" s="145">
        <v>0</v>
      </c>
      <c r="N353" s="145">
        <f>IF(OR(AND($G353&gt;0,OR($G353&lt;Identification!$D$14,$G353&gt;Identification!$D$15)),AND($F353&gt;0,OR($F353&lt;Identification!$D$14,$F353&gt;Identification!$D$15))),J353,0)</f>
        <v>0</v>
      </c>
      <c r="O353" s="157">
        <f t="shared" si="16"/>
        <v>0</v>
      </c>
      <c r="R353" s="172">
        <f t="shared" si="17"/>
        <v>0</v>
      </c>
    </row>
    <row r="354" spans="1:18" s="8" customFormat="1" ht="15" x14ac:dyDescent="0.25">
      <c r="A354" s="35"/>
      <c r="B354" s="154" t="str">
        <f>IF(NOT(ISBLANK(A354)),VLOOKUP(A354,Identification!$B$24:$H$28,7,FALSE),"")</f>
        <v/>
      </c>
      <c r="C354" s="36" t="s">
        <v>758</v>
      </c>
      <c r="D354" s="37"/>
      <c r="E354" s="37"/>
      <c r="F354" s="158"/>
      <c r="G354" s="158"/>
      <c r="H354" s="38"/>
      <c r="I354" s="38"/>
      <c r="J354" s="156">
        <f t="shared" si="15"/>
        <v>0</v>
      </c>
      <c r="K354" s="38"/>
      <c r="L354" s="156"/>
      <c r="M354" s="145">
        <v>0</v>
      </c>
      <c r="N354" s="145">
        <f>IF(OR(AND($G354&gt;0,OR($G354&lt;Identification!$D$14,$G354&gt;Identification!$D$15)),AND($F354&gt;0,OR($F354&lt;Identification!$D$14,$F354&gt;Identification!$D$15))),J354,0)</f>
        <v>0</v>
      </c>
      <c r="O354" s="157">
        <f t="shared" si="16"/>
        <v>0</v>
      </c>
      <c r="R354" s="172">
        <f t="shared" si="17"/>
        <v>0</v>
      </c>
    </row>
    <row r="355" spans="1:18" s="8" customFormat="1" ht="15" x14ac:dyDescent="0.25">
      <c r="A355" s="35"/>
      <c r="B355" s="154" t="str">
        <f>IF(NOT(ISBLANK(A355)),VLOOKUP(A355,Identification!$B$24:$H$28,7,FALSE),"")</f>
        <v/>
      </c>
      <c r="C355" s="101" t="s">
        <v>759</v>
      </c>
      <c r="D355" s="37"/>
      <c r="E355" s="37"/>
      <c r="F355" s="158"/>
      <c r="G355" s="158"/>
      <c r="H355" s="38"/>
      <c r="I355" s="38"/>
      <c r="J355" s="156">
        <f t="shared" si="15"/>
        <v>0</v>
      </c>
      <c r="K355" s="38"/>
      <c r="L355" s="156"/>
      <c r="M355" s="145">
        <v>0</v>
      </c>
      <c r="N355" s="145">
        <f>IF(OR(AND($G355&gt;0,OR($G355&lt;Identification!$D$14,$G355&gt;Identification!$D$15)),AND($F355&gt;0,OR($F355&lt;Identification!$D$14,$F355&gt;Identification!$D$15))),J355,0)</f>
        <v>0</v>
      </c>
      <c r="O355" s="157">
        <f t="shared" si="16"/>
        <v>0</v>
      </c>
      <c r="R355" s="172">
        <f t="shared" si="17"/>
        <v>0</v>
      </c>
    </row>
    <row r="356" spans="1:18" s="8" customFormat="1" ht="15" x14ac:dyDescent="0.25">
      <c r="A356" s="35"/>
      <c r="B356" s="154" t="str">
        <f>IF(NOT(ISBLANK(A356)),VLOOKUP(A356,Identification!$B$24:$H$28,7,FALSE),"")</f>
        <v/>
      </c>
      <c r="C356" s="36" t="s">
        <v>760</v>
      </c>
      <c r="D356" s="37"/>
      <c r="E356" s="37"/>
      <c r="F356" s="158"/>
      <c r="G356" s="158"/>
      <c r="H356" s="38"/>
      <c r="I356" s="38"/>
      <c r="J356" s="156">
        <f t="shared" si="15"/>
        <v>0</v>
      </c>
      <c r="K356" s="38"/>
      <c r="L356" s="156"/>
      <c r="M356" s="145">
        <v>0</v>
      </c>
      <c r="N356" s="145">
        <f>IF(OR(AND($G356&gt;0,OR($G356&lt;Identification!$D$14,$G356&gt;Identification!$D$15)),AND($F356&gt;0,OR($F356&lt;Identification!$D$14,$F356&gt;Identification!$D$15))),J356,0)</f>
        <v>0</v>
      </c>
      <c r="O356" s="157">
        <f t="shared" si="16"/>
        <v>0</v>
      </c>
      <c r="R356" s="172">
        <f t="shared" si="17"/>
        <v>0</v>
      </c>
    </row>
    <row r="357" spans="1:18" s="8" customFormat="1" ht="15" x14ac:dyDescent="0.25">
      <c r="A357" s="35"/>
      <c r="B357" s="154" t="str">
        <f>IF(NOT(ISBLANK(A357)),VLOOKUP(A357,Identification!$B$24:$H$28,7,FALSE),"")</f>
        <v/>
      </c>
      <c r="C357" s="101" t="s">
        <v>761</v>
      </c>
      <c r="D357" s="37"/>
      <c r="E357" s="37"/>
      <c r="F357" s="158"/>
      <c r="G357" s="158"/>
      <c r="H357" s="38"/>
      <c r="I357" s="38"/>
      <c r="J357" s="156">
        <f t="shared" si="15"/>
        <v>0</v>
      </c>
      <c r="K357" s="38"/>
      <c r="L357" s="156"/>
      <c r="M357" s="145">
        <v>0</v>
      </c>
      <c r="N357" s="145">
        <f>IF(OR(AND($G357&gt;0,OR($G357&lt;Identification!$D$14,$G357&gt;Identification!$D$15)),AND($F357&gt;0,OR($F357&lt;Identification!$D$14,$F357&gt;Identification!$D$15))),J357,0)</f>
        <v>0</v>
      </c>
      <c r="O357" s="157">
        <f t="shared" si="16"/>
        <v>0</v>
      </c>
      <c r="R357" s="172">
        <f t="shared" si="17"/>
        <v>0</v>
      </c>
    </row>
    <row r="358" spans="1:18" s="8" customFormat="1" ht="15" x14ac:dyDescent="0.25">
      <c r="A358" s="35"/>
      <c r="B358" s="154" t="str">
        <f>IF(NOT(ISBLANK(A358)),VLOOKUP(A358,Identification!$B$24:$H$28,7,FALSE),"")</f>
        <v/>
      </c>
      <c r="C358" s="36" t="s">
        <v>762</v>
      </c>
      <c r="D358" s="37"/>
      <c r="E358" s="37"/>
      <c r="F358" s="158"/>
      <c r="G358" s="158"/>
      <c r="H358" s="38"/>
      <c r="I358" s="38"/>
      <c r="J358" s="156">
        <f t="shared" si="15"/>
        <v>0</v>
      </c>
      <c r="K358" s="38"/>
      <c r="L358" s="156"/>
      <c r="M358" s="145">
        <v>0</v>
      </c>
      <c r="N358" s="145">
        <f>IF(OR(AND($G358&gt;0,OR($G358&lt;Identification!$D$14,$G358&gt;Identification!$D$15)),AND($F358&gt;0,OR($F358&lt;Identification!$D$14,$F358&gt;Identification!$D$15))),J358,0)</f>
        <v>0</v>
      </c>
      <c r="O358" s="157">
        <f t="shared" si="16"/>
        <v>0</v>
      </c>
      <c r="R358" s="172">
        <f t="shared" si="17"/>
        <v>0</v>
      </c>
    </row>
    <row r="359" spans="1:18" s="8" customFormat="1" ht="15" x14ac:dyDescent="0.25">
      <c r="A359" s="35"/>
      <c r="B359" s="154" t="str">
        <f>IF(NOT(ISBLANK(A359)),VLOOKUP(A359,Identification!$B$24:$H$28,7,FALSE),"")</f>
        <v/>
      </c>
      <c r="C359" s="101" t="s">
        <v>763</v>
      </c>
      <c r="D359" s="37"/>
      <c r="E359" s="37"/>
      <c r="F359" s="158"/>
      <c r="G359" s="158"/>
      <c r="H359" s="38"/>
      <c r="I359" s="38"/>
      <c r="J359" s="156">
        <f t="shared" si="15"/>
        <v>0</v>
      </c>
      <c r="K359" s="38"/>
      <c r="L359" s="156"/>
      <c r="M359" s="145">
        <v>0</v>
      </c>
      <c r="N359" s="145">
        <f>IF(OR(AND($G359&gt;0,OR($G359&lt;Identification!$D$14,$G359&gt;Identification!$D$15)),AND($F359&gt;0,OR($F359&lt;Identification!$D$14,$F359&gt;Identification!$D$15))),J359,0)</f>
        <v>0</v>
      </c>
      <c r="O359" s="157">
        <f t="shared" si="16"/>
        <v>0</v>
      </c>
      <c r="R359" s="172">
        <f t="shared" si="17"/>
        <v>0</v>
      </c>
    </row>
    <row r="360" spans="1:18" s="8" customFormat="1" ht="15" x14ac:dyDescent="0.25">
      <c r="A360" s="35"/>
      <c r="B360" s="154" t="str">
        <f>IF(NOT(ISBLANK(A360)),VLOOKUP(A360,Identification!$B$24:$H$28,7,FALSE),"")</f>
        <v/>
      </c>
      <c r="C360" s="36" t="s">
        <v>764</v>
      </c>
      <c r="D360" s="37"/>
      <c r="E360" s="37"/>
      <c r="F360" s="158"/>
      <c r="G360" s="158"/>
      <c r="H360" s="38"/>
      <c r="I360" s="38"/>
      <c r="J360" s="156">
        <f t="shared" si="15"/>
        <v>0</v>
      </c>
      <c r="K360" s="38"/>
      <c r="L360" s="156"/>
      <c r="M360" s="145">
        <v>0</v>
      </c>
      <c r="N360" s="145">
        <f>IF(OR(AND($G360&gt;0,OR($G360&lt;Identification!$D$14,$G360&gt;Identification!$D$15)),AND($F360&gt;0,OR($F360&lt;Identification!$D$14,$F360&gt;Identification!$D$15))),J360,0)</f>
        <v>0</v>
      </c>
      <c r="O360" s="157">
        <f t="shared" si="16"/>
        <v>0</v>
      </c>
      <c r="R360" s="172">
        <f t="shared" si="17"/>
        <v>0</v>
      </c>
    </row>
    <row r="361" spans="1:18" s="8" customFormat="1" ht="15" x14ac:dyDescent="0.25">
      <c r="A361" s="35"/>
      <c r="B361" s="154" t="str">
        <f>IF(NOT(ISBLANK(A361)),VLOOKUP(A361,Identification!$B$24:$H$28,7,FALSE),"")</f>
        <v/>
      </c>
      <c r="C361" s="101" t="s">
        <v>765</v>
      </c>
      <c r="D361" s="37"/>
      <c r="E361" s="37"/>
      <c r="F361" s="158"/>
      <c r="G361" s="158"/>
      <c r="H361" s="38"/>
      <c r="I361" s="38"/>
      <c r="J361" s="156">
        <f t="shared" si="15"/>
        <v>0</v>
      </c>
      <c r="K361" s="38"/>
      <c r="L361" s="156"/>
      <c r="M361" s="145">
        <v>0</v>
      </c>
      <c r="N361" s="145">
        <f>IF(OR(AND($G361&gt;0,OR($G361&lt;Identification!$D$14,$G361&gt;Identification!$D$15)),AND($F361&gt;0,OR($F361&lt;Identification!$D$14,$F361&gt;Identification!$D$15))),J361,0)</f>
        <v>0</v>
      </c>
      <c r="O361" s="157">
        <f t="shared" si="16"/>
        <v>0</v>
      </c>
      <c r="R361" s="172">
        <f t="shared" si="17"/>
        <v>0</v>
      </c>
    </row>
    <row r="362" spans="1:18" s="8" customFormat="1" ht="15" x14ac:dyDescent="0.25">
      <c r="A362" s="35"/>
      <c r="B362" s="154" t="str">
        <f>IF(NOT(ISBLANK(A362)),VLOOKUP(A362,Identification!$B$24:$H$28,7,FALSE),"")</f>
        <v/>
      </c>
      <c r="C362" s="36" t="s">
        <v>766</v>
      </c>
      <c r="D362" s="37"/>
      <c r="E362" s="37"/>
      <c r="F362" s="158"/>
      <c r="G362" s="158"/>
      <c r="H362" s="38"/>
      <c r="I362" s="38"/>
      <c r="J362" s="156">
        <f t="shared" si="15"/>
        <v>0</v>
      </c>
      <c r="K362" s="38"/>
      <c r="L362" s="156"/>
      <c r="M362" s="145">
        <v>0</v>
      </c>
      <c r="N362" s="145">
        <f>IF(OR(AND($G362&gt;0,OR($G362&lt;Identification!$D$14,$G362&gt;Identification!$D$15)),AND($F362&gt;0,OR($F362&lt;Identification!$D$14,$F362&gt;Identification!$D$15))),J362,0)</f>
        <v>0</v>
      </c>
      <c r="O362" s="157">
        <f t="shared" si="16"/>
        <v>0</v>
      </c>
      <c r="R362" s="172">
        <f t="shared" si="17"/>
        <v>0</v>
      </c>
    </row>
    <row r="363" spans="1:18" s="8" customFormat="1" ht="15" x14ac:dyDescent="0.25">
      <c r="A363" s="35"/>
      <c r="B363" s="154" t="str">
        <f>IF(NOT(ISBLANK(A363)),VLOOKUP(A363,Identification!$B$24:$H$28,7,FALSE),"")</f>
        <v/>
      </c>
      <c r="C363" s="101" t="s">
        <v>767</v>
      </c>
      <c r="D363" s="37"/>
      <c r="E363" s="37"/>
      <c r="F363" s="158"/>
      <c r="G363" s="158"/>
      <c r="H363" s="38"/>
      <c r="I363" s="38"/>
      <c r="J363" s="156">
        <f t="shared" si="15"/>
        <v>0</v>
      </c>
      <c r="K363" s="38"/>
      <c r="L363" s="156"/>
      <c r="M363" s="145">
        <v>0</v>
      </c>
      <c r="N363" s="145">
        <f>IF(OR(AND($G363&gt;0,OR($G363&lt;Identification!$D$14,$G363&gt;Identification!$D$15)),AND($F363&gt;0,OR($F363&lt;Identification!$D$14,$F363&gt;Identification!$D$15))),J363,0)</f>
        <v>0</v>
      </c>
      <c r="O363" s="157">
        <f t="shared" si="16"/>
        <v>0</v>
      </c>
      <c r="R363" s="172">
        <f t="shared" si="17"/>
        <v>0</v>
      </c>
    </row>
    <row r="364" spans="1:18" s="8" customFormat="1" ht="15" x14ac:dyDescent="0.25">
      <c r="A364" s="35"/>
      <c r="B364" s="154" t="str">
        <f>IF(NOT(ISBLANK(A364)),VLOOKUP(A364,Identification!$B$24:$H$28,7,FALSE),"")</f>
        <v/>
      </c>
      <c r="C364" s="36" t="s">
        <v>768</v>
      </c>
      <c r="D364" s="37"/>
      <c r="E364" s="37"/>
      <c r="F364" s="158"/>
      <c r="G364" s="158"/>
      <c r="H364" s="38"/>
      <c r="I364" s="38"/>
      <c r="J364" s="156">
        <f t="shared" si="15"/>
        <v>0</v>
      </c>
      <c r="K364" s="38"/>
      <c r="L364" s="156"/>
      <c r="M364" s="145">
        <v>0</v>
      </c>
      <c r="N364" s="145">
        <f>IF(OR(AND($G364&gt;0,OR($G364&lt;Identification!$D$14,$G364&gt;Identification!$D$15)),AND($F364&gt;0,OR($F364&lt;Identification!$D$14,$F364&gt;Identification!$D$15))),J364,0)</f>
        <v>0</v>
      </c>
      <c r="O364" s="157">
        <f t="shared" si="16"/>
        <v>0</v>
      </c>
      <c r="R364" s="172">
        <f t="shared" si="17"/>
        <v>0</v>
      </c>
    </row>
    <row r="365" spans="1:18" s="8" customFormat="1" ht="15" x14ac:dyDescent="0.25">
      <c r="A365" s="35"/>
      <c r="B365" s="154" t="str">
        <f>IF(NOT(ISBLANK(A365)),VLOOKUP(A365,Identification!$B$24:$H$28,7,FALSE),"")</f>
        <v/>
      </c>
      <c r="C365" s="101" t="s">
        <v>769</v>
      </c>
      <c r="D365" s="37"/>
      <c r="E365" s="37"/>
      <c r="F365" s="158"/>
      <c r="G365" s="158"/>
      <c r="H365" s="38"/>
      <c r="I365" s="38"/>
      <c r="J365" s="156">
        <f t="shared" si="15"/>
        <v>0</v>
      </c>
      <c r="K365" s="38"/>
      <c r="L365" s="156"/>
      <c r="M365" s="145">
        <v>0</v>
      </c>
      <c r="N365" s="145">
        <f>IF(OR(AND($G365&gt;0,OR($G365&lt;Identification!$D$14,$G365&gt;Identification!$D$15)),AND($F365&gt;0,OR($F365&lt;Identification!$D$14,$F365&gt;Identification!$D$15))),J365,0)</f>
        <v>0</v>
      </c>
      <c r="O365" s="157">
        <f t="shared" si="16"/>
        <v>0</v>
      </c>
      <c r="R365" s="172">
        <f t="shared" si="17"/>
        <v>0</v>
      </c>
    </row>
    <row r="366" spans="1:18" s="8" customFormat="1" ht="15" x14ac:dyDescent="0.25">
      <c r="A366" s="35"/>
      <c r="B366" s="154" t="str">
        <f>IF(NOT(ISBLANK(A366)),VLOOKUP(A366,Identification!$B$24:$H$28,7,FALSE),"")</f>
        <v/>
      </c>
      <c r="C366" s="36" t="s">
        <v>770</v>
      </c>
      <c r="D366" s="37"/>
      <c r="E366" s="37"/>
      <c r="F366" s="158"/>
      <c r="G366" s="158"/>
      <c r="H366" s="38"/>
      <c r="I366" s="38"/>
      <c r="J366" s="156">
        <f t="shared" si="15"/>
        <v>0</v>
      </c>
      <c r="K366" s="38"/>
      <c r="L366" s="156"/>
      <c r="M366" s="145">
        <v>0</v>
      </c>
      <c r="N366" s="145">
        <f>IF(OR(AND($G366&gt;0,OR($G366&lt;Identification!$D$14,$G366&gt;Identification!$D$15)),AND($F366&gt;0,OR($F366&lt;Identification!$D$14,$F366&gt;Identification!$D$15))),J366,0)</f>
        <v>0</v>
      </c>
      <c r="O366" s="157">
        <f t="shared" si="16"/>
        <v>0</v>
      </c>
      <c r="R366" s="172">
        <f t="shared" si="17"/>
        <v>0</v>
      </c>
    </row>
  </sheetData>
  <sheetProtection password="C7F6" sheet="1" objects="1" scenarios="1" selectLockedCells="1"/>
  <mergeCells count="3">
    <mergeCell ref="A1:B1"/>
    <mergeCell ref="A2:B2"/>
    <mergeCell ref="A4:J4"/>
  </mergeCells>
  <pageMargins left="0.70866141732283472" right="0.70866141732283472" top="0.74803149606299213" bottom="0.74803149606299213" header="0.31496062992125984" footer="0.31496062992125984"/>
  <pageSetup paperSize="9" scale="45"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15" stopIfTrue="1" id="{3D4CDC63-1099-4FA4-AF4A-6DB1FD64B950}">
            <xm:f>AND($F7&gt;0,OR($F7&lt;Identification!$D$14,$F7&gt;Identification!$D$15))</xm:f>
            <x14:dxf>
              <fill>
                <patternFill>
                  <bgColor indexed="10"/>
                </patternFill>
              </fill>
            </x14:dxf>
          </x14:cfRule>
          <xm:sqref>F7:F366</xm:sqref>
        </x14:conditionalFormatting>
        <x14:conditionalFormatting xmlns:xm="http://schemas.microsoft.com/office/excel/2006/main">
          <x14:cfRule type="expression" priority="516" stopIfTrue="1" id="{EEECD2A4-183B-427E-8B37-5A23171108CA}">
            <xm:f>AND($G7&gt;0,OR($G7&lt;Identification!$D$14,$G7&gt;Identification!$D$15))</xm:f>
            <x14:dxf>
              <fill>
                <patternFill>
                  <bgColor indexed="10"/>
                </patternFill>
              </fill>
            </x14:dxf>
          </x14:cfRule>
          <xm:sqref>G7:G366</xm:sqref>
        </x14:conditionalFormatting>
      </x14:conditionalFormattings>
    </ext>
    <ext xmlns:x14="http://schemas.microsoft.com/office/spreadsheetml/2009/9/main" uri="{CCE6A557-97BC-4b89-ADB6-D9C93CAAB3DF}">
      <x14:dataValidations xmlns:xm="http://schemas.microsoft.com/office/excel/2006/main" count="2">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F7:G366</xm:sqref>
        </x14:dataValidation>
        <x14:dataValidation type="list" allowBlank="1" showInputMessage="1" showErrorMessage="1">
          <x14:formula1>
            <xm:f>Identification!$B$24:$B$28</xm:f>
          </x14:formula1>
          <xm:sqref>A7:A366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356"/>
  <sheetViews>
    <sheetView zoomScaleNormal="100" zoomScalePageLayoutView="40" workbookViewId="0">
      <pane xSplit="2" ySplit="6" topLeftCell="E7" activePane="bottomRight" state="frozen"/>
      <selection pane="topRight" activeCell="C1" sqref="C1"/>
      <selection pane="bottomLeft" activeCell="A7" sqref="A7"/>
      <selection pane="bottomRight" activeCell="A8" sqref="A8"/>
    </sheetView>
  </sheetViews>
  <sheetFormatPr defaultRowHeight="15" x14ac:dyDescent="0.25"/>
  <cols>
    <col min="1" max="1" width="18" style="72" customWidth="1"/>
    <col min="2" max="2" width="15.7109375" style="31" customWidth="1"/>
    <col min="3" max="3" width="33.28515625" style="31" customWidth="1"/>
    <col min="4" max="4" width="17.140625" style="31" customWidth="1"/>
    <col min="5" max="6" width="15.28515625" style="31" customWidth="1"/>
    <col min="7" max="7" width="12.7109375" style="31" customWidth="1"/>
    <col min="8" max="8" width="16.7109375" style="31" customWidth="1"/>
    <col min="9" max="9" width="14.42578125" style="31" customWidth="1"/>
    <col min="10" max="10" width="23.7109375" style="31" customWidth="1"/>
    <col min="11" max="11" width="24.42578125" style="31" customWidth="1"/>
    <col min="12" max="12" width="15.5703125" style="31" customWidth="1"/>
    <col min="13" max="14" width="25.7109375" style="42" customWidth="1"/>
    <col min="15" max="16" width="18.85546875" style="31" customWidth="1"/>
    <col min="17" max="17" width="15.7109375" style="31" customWidth="1"/>
    <col min="18" max="18" width="11.5703125" style="30" hidden="1" customWidth="1"/>
    <col min="19" max="16384" width="9.140625" style="30"/>
  </cols>
  <sheetData>
    <row r="1" spans="1:18" ht="15.75" thickBot="1" x14ac:dyDescent="0.3">
      <c r="A1" s="41" t="s">
        <v>1267</v>
      </c>
      <c r="B1" s="29" t="s">
        <v>18</v>
      </c>
      <c r="N1" s="29" t="s">
        <v>1586</v>
      </c>
      <c r="O1" s="29" t="s">
        <v>1587</v>
      </c>
      <c r="P1" s="30"/>
      <c r="Q1" s="30"/>
    </row>
    <row r="2" spans="1:18" ht="15.75" thickBot="1" x14ac:dyDescent="0.3">
      <c r="A2" s="41" t="s">
        <v>1268</v>
      </c>
      <c r="B2" s="33">
        <f>SUM(L7:L356)</f>
        <v>0</v>
      </c>
      <c r="L2" s="32">
        <f>Identification!$D$14</f>
        <v>0</v>
      </c>
      <c r="M2" s="32">
        <f>Identification!$D$15</f>
        <v>0</v>
      </c>
      <c r="N2" s="33">
        <f>SUM(O7:O356,P7:P356)</f>
        <v>0</v>
      </c>
      <c r="O2" s="33">
        <f>SUM(Q7:Q356)</f>
        <v>0</v>
      </c>
      <c r="P2" s="30"/>
      <c r="Q2" s="30"/>
    </row>
    <row r="3" spans="1:18" s="11" customFormat="1" ht="9" thickBot="1" x14ac:dyDescent="0.2">
      <c r="A3" s="44"/>
      <c r="B3" s="45"/>
      <c r="C3" s="45"/>
      <c r="D3" s="45"/>
      <c r="E3" s="45"/>
      <c r="F3" s="45"/>
      <c r="G3" s="45"/>
      <c r="H3" s="45"/>
      <c r="I3" s="45"/>
      <c r="J3" s="45"/>
      <c r="K3" s="45"/>
      <c r="L3" s="45"/>
      <c r="M3" s="46"/>
      <c r="N3" s="46"/>
      <c r="O3" s="45"/>
      <c r="P3" s="45"/>
      <c r="Q3" s="45"/>
    </row>
    <row r="4" spans="1:18" ht="19.5" thickBot="1" x14ac:dyDescent="0.3">
      <c r="A4" s="47" t="s">
        <v>1713</v>
      </c>
      <c r="B4" s="48"/>
      <c r="C4" s="48"/>
      <c r="D4" s="48"/>
      <c r="E4" s="48"/>
      <c r="F4" s="48"/>
      <c r="G4" s="48"/>
      <c r="H4" s="48"/>
      <c r="I4" s="48"/>
      <c r="J4" s="48"/>
      <c r="K4" s="48"/>
      <c r="L4" s="49"/>
    </row>
    <row r="5" spans="1:18" s="11" customFormat="1" ht="9" thickBot="1" x14ac:dyDescent="0.2">
      <c r="A5" s="44"/>
      <c r="B5" s="45"/>
      <c r="C5" s="45"/>
      <c r="D5" s="45"/>
      <c r="E5" s="45"/>
      <c r="F5" s="45"/>
      <c r="G5" s="45"/>
      <c r="H5" s="45"/>
      <c r="I5" s="45"/>
      <c r="J5" s="45"/>
      <c r="K5" s="45"/>
      <c r="L5" s="45"/>
      <c r="M5" s="46"/>
      <c r="N5" s="46"/>
      <c r="O5" s="45"/>
      <c r="P5" s="45"/>
      <c r="Q5" s="45"/>
    </row>
    <row r="6" spans="1:18" ht="58.5" customHeight="1" thickBot="1" x14ac:dyDescent="0.3">
      <c r="A6" s="50" t="s">
        <v>14</v>
      </c>
      <c r="B6" s="50" t="s">
        <v>1579</v>
      </c>
      <c r="C6" s="9" t="s">
        <v>1589</v>
      </c>
      <c r="D6" s="9" t="s">
        <v>1668</v>
      </c>
      <c r="E6" s="9" t="s">
        <v>1669</v>
      </c>
      <c r="F6" s="9" t="s">
        <v>1590</v>
      </c>
      <c r="G6" s="9" t="s">
        <v>1591</v>
      </c>
      <c r="H6" s="9" t="s">
        <v>1592</v>
      </c>
      <c r="I6" s="9" t="s">
        <v>1593</v>
      </c>
      <c r="J6" s="9" t="s">
        <v>1594</v>
      </c>
      <c r="K6" s="9" t="s">
        <v>1670</v>
      </c>
      <c r="L6" s="52" t="s">
        <v>1639</v>
      </c>
      <c r="M6" s="13" t="s">
        <v>1562</v>
      </c>
      <c r="N6" s="9" t="s">
        <v>13</v>
      </c>
      <c r="O6" s="9" t="s">
        <v>1574</v>
      </c>
      <c r="P6" s="9" t="s">
        <v>1575</v>
      </c>
      <c r="Q6" s="9" t="s">
        <v>1582</v>
      </c>
      <c r="R6" s="174" t="s">
        <v>1641</v>
      </c>
    </row>
    <row r="7" spans="1:18" x14ac:dyDescent="0.25">
      <c r="A7" s="153"/>
      <c r="B7" s="81" t="s">
        <v>20</v>
      </c>
      <c r="C7" s="53"/>
      <c r="D7" s="82"/>
      <c r="E7" s="82"/>
      <c r="F7" s="56"/>
      <c r="G7" s="56"/>
      <c r="H7" s="56"/>
      <c r="I7" s="56"/>
      <c r="J7" s="56"/>
      <c r="K7" s="56"/>
      <c r="L7" s="139">
        <v>0</v>
      </c>
      <c r="M7" s="60"/>
      <c r="N7" s="145"/>
      <c r="O7" s="145">
        <v>0</v>
      </c>
      <c r="P7" s="145">
        <f>IF(OR(AND($D7&gt;0,OR($D7&lt;Identification!$D$14,$D7&gt;Identification!$D$15)),AND($E7&gt;0,OR($E7&lt;Identification!$D$14,$E7&gt;Identification!$D$15))),L7,0)</f>
        <v>0</v>
      </c>
      <c r="Q7" s="145">
        <f>L7-O7-P7</f>
        <v>0</v>
      </c>
      <c r="R7" s="175">
        <f>O7+P7</f>
        <v>0</v>
      </c>
    </row>
    <row r="8" spans="1:18" x14ac:dyDescent="0.25">
      <c r="A8" s="153"/>
      <c r="B8" s="62" t="s">
        <v>21</v>
      </c>
      <c r="C8" s="63"/>
      <c r="D8" s="82"/>
      <c r="E8" s="82"/>
      <c r="F8" s="56"/>
      <c r="G8" s="56"/>
      <c r="H8" s="56"/>
      <c r="I8" s="56"/>
      <c r="J8" s="56"/>
      <c r="K8" s="56"/>
      <c r="L8" s="64">
        <v>0</v>
      </c>
      <c r="M8" s="64"/>
      <c r="N8" s="145"/>
      <c r="O8" s="145">
        <v>0</v>
      </c>
      <c r="P8" s="145">
        <f>IF(OR(AND($D8&gt;0,OR($D8&lt;Identification!$D$14,$D8&gt;Identification!$D$15)),AND($E8&gt;0,OR($E8&lt;Identification!$D$14,$E8&gt;Identification!$D$15))),L8,0)</f>
        <v>0</v>
      </c>
      <c r="Q8" s="145">
        <f t="shared" ref="Q8:Q71" si="0">L8-O8-P8</f>
        <v>0</v>
      </c>
      <c r="R8" s="175">
        <f t="shared" ref="R8:R71" si="1">O8+P8</f>
        <v>0</v>
      </c>
    </row>
    <row r="9" spans="1:18" x14ac:dyDescent="0.25">
      <c r="A9" s="153"/>
      <c r="B9" s="62" t="s">
        <v>22</v>
      </c>
      <c r="C9" s="63"/>
      <c r="D9" s="82"/>
      <c r="E9" s="82"/>
      <c r="F9" s="56"/>
      <c r="G9" s="56"/>
      <c r="H9" s="56"/>
      <c r="I9" s="56"/>
      <c r="J9" s="56"/>
      <c r="K9" s="56"/>
      <c r="L9" s="64">
        <v>0</v>
      </c>
      <c r="M9" s="64"/>
      <c r="N9" s="145"/>
      <c r="O9" s="145">
        <v>0</v>
      </c>
      <c r="P9" s="145">
        <f>IF(OR(AND($D9&gt;0,OR($D9&lt;Identification!$D$14,$D9&gt;Identification!$D$15)),AND($E9&gt;0,OR($E9&lt;Identification!$D$14,$E9&gt;Identification!$D$15))),L9,0)</f>
        <v>0</v>
      </c>
      <c r="Q9" s="145">
        <f t="shared" si="0"/>
        <v>0</v>
      </c>
      <c r="R9" s="175">
        <f t="shared" si="1"/>
        <v>0</v>
      </c>
    </row>
    <row r="10" spans="1:18" x14ac:dyDescent="0.25">
      <c r="A10" s="153"/>
      <c r="B10" s="62" t="s">
        <v>23</v>
      </c>
      <c r="C10" s="63"/>
      <c r="D10" s="82"/>
      <c r="E10" s="82"/>
      <c r="F10" s="56"/>
      <c r="G10" s="56"/>
      <c r="H10" s="56"/>
      <c r="I10" s="56"/>
      <c r="J10" s="65"/>
      <c r="K10" s="65"/>
      <c r="L10" s="64">
        <v>0</v>
      </c>
      <c r="M10" s="64"/>
      <c r="N10" s="145"/>
      <c r="O10" s="145">
        <v>0</v>
      </c>
      <c r="P10" s="145">
        <f>IF(OR(AND($D10&gt;0,OR($D10&lt;Identification!$D$14,$D10&gt;Identification!$D$15)),AND($E10&gt;0,OR($E10&lt;Identification!$D$14,$E10&gt;Identification!$D$15))),L10,0)</f>
        <v>0</v>
      </c>
      <c r="Q10" s="145">
        <f t="shared" si="0"/>
        <v>0</v>
      </c>
      <c r="R10" s="175">
        <f t="shared" si="1"/>
        <v>0</v>
      </c>
    </row>
    <row r="11" spans="1:18" x14ac:dyDescent="0.25">
      <c r="A11" s="153"/>
      <c r="B11" s="62" t="s">
        <v>24</v>
      </c>
      <c r="C11" s="63"/>
      <c r="D11" s="82"/>
      <c r="E11" s="82"/>
      <c r="F11" s="56"/>
      <c r="G11" s="56"/>
      <c r="H11" s="56"/>
      <c r="I11" s="56"/>
      <c r="J11" s="65"/>
      <c r="K11" s="65"/>
      <c r="L11" s="64">
        <v>0</v>
      </c>
      <c r="M11" s="64"/>
      <c r="N11" s="145"/>
      <c r="O11" s="145">
        <v>0</v>
      </c>
      <c r="P11" s="145">
        <f>IF(OR(AND($D11&gt;0,OR($D11&lt;Identification!$D$14,$D11&gt;Identification!$D$15)),AND($E11&gt;0,OR($E11&lt;Identification!$D$14,$E11&gt;Identification!$D$15))),L11,0)</f>
        <v>0</v>
      </c>
      <c r="Q11" s="145">
        <f t="shared" si="0"/>
        <v>0</v>
      </c>
      <c r="R11" s="175">
        <f t="shared" si="1"/>
        <v>0</v>
      </c>
    </row>
    <row r="12" spans="1:18" x14ac:dyDescent="0.25">
      <c r="A12" s="153"/>
      <c r="B12" s="62" t="s">
        <v>25</v>
      </c>
      <c r="C12" s="63"/>
      <c r="D12" s="82"/>
      <c r="E12" s="82"/>
      <c r="F12" s="56"/>
      <c r="G12" s="56"/>
      <c r="H12" s="56"/>
      <c r="I12" s="56"/>
      <c r="J12" s="65"/>
      <c r="K12" s="65"/>
      <c r="L12" s="64">
        <v>0</v>
      </c>
      <c r="M12" s="64"/>
      <c r="N12" s="145"/>
      <c r="O12" s="145">
        <v>0</v>
      </c>
      <c r="P12" s="145">
        <f>IF(OR(AND($D12&gt;0,OR($D12&lt;Identification!$D$14,$D12&gt;Identification!$D$15)),AND($E12&gt;0,OR($E12&lt;Identification!$D$14,$E12&gt;Identification!$D$15))),L12,0)</f>
        <v>0</v>
      </c>
      <c r="Q12" s="145">
        <f t="shared" si="0"/>
        <v>0</v>
      </c>
      <c r="R12" s="175">
        <f t="shared" si="1"/>
        <v>0</v>
      </c>
    </row>
    <row r="13" spans="1:18" x14ac:dyDescent="0.25">
      <c r="A13" s="153"/>
      <c r="B13" s="62" t="s">
        <v>26</v>
      </c>
      <c r="C13" s="63"/>
      <c r="D13" s="82"/>
      <c r="E13" s="82"/>
      <c r="F13" s="56"/>
      <c r="G13" s="56"/>
      <c r="H13" s="56"/>
      <c r="I13" s="56"/>
      <c r="J13" s="65"/>
      <c r="K13" s="65"/>
      <c r="L13" s="64">
        <v>0</v>
      </c>
      <c r="M13" s="64"/>
      <c r="N13" s="145"/>
      <c r="O13" s="145">
        <v>0</v>
      </c>
      <c r="P13" s="145">
        <f>IF(OR(AND($D13&gt;0,OR($D13&lt;Identification!$D$14,$D13&gt;Identification!$D$15)),AND($E13&gt;0,OR($E13&lt;Identification!$D$14,$E13&gt;Identification!$D$15))),L13,0)</f>
        <v>0</v>
      </c>
      <c r="Q13" s="145">
        <f t="shared" si="0"/>
        <v>0</v>
      </c>
      <c r="R13" s="175">
        <f t="shared" si="1"/>
        <v>0</v>
      </c>
    </row>
    <row r="14" spans="1:18" x14ac:dyDescent="0.25">
      <c r="A14" s="153"/>
      <c r="B14" s="62" t="s">
        <v>27</v>
      </c>
      <c r="C14" s="63"/>
      <c r="D14" s="82"/>
      <c r="E14" s="82"/>
      <c r="F14" s="56"/>
      <c r="G14" s="56"/>
      <c r="H14" s="56"/>
      <c r="I14" s="56"/>
      <c r="J14" s="65"/>
      <c r="K14" s="65"/>
      <c r="L14" s="64">
        <v>0</v>
      </c>
      <c r="M14" s="64"/>
      <c r="N14" s="145"/>
      <c r="O14" s="145">
        <v>0</v>
      </c>
      <c r="P14" s="145">
        <f>IF(OR(AND($D14&gt;0,OR($D14&lt;Identification!$D$14,$D14&gt;Identification!$D$15)),AND($E14&gt;0,OR($E14&lt;Identification!$D$14,$E14&gt;Identification!$D$15))),L14,0)</f>
        <v>0</v>
      </c>
      <c r="Q14" s="145">
        <f t="shared" si="0"/>
        <v>0</v>
      </c>
      <c r="R14" s="175">
        <f t="shared" si="1"/>
        <v>0</v>
      </c>
    </row>
    <row r="15" spans="1:18" x14ac:dyDescent="0.25">
      <c r="A15" s="153"/>
      <c r="B15" s="62" t="s">
        <v>28</v>
      </c>
      <c r="C15" s="63"/>
      <c r="D15" s="82"/>
      <c r="E15" s="82"/>
      <c r="F15" s="56"/>
      <c r="G15" s="56"/>
      <c r="H15" s="56"/>
      <c r="I15" s="56"/>
      <c r="J15" s="65"/>
      <c r="K15" s="65"/>
      <c r="L15" s="64">
        <v>0</v>
      </c>
      <c r="M15" s="64"/>
      <c r="N15" s="145"/>
      <c r="O15" s="145">
        <v>0</v>
      </c>
      <c r="P15" s="145">
        <f>IF(OR(AND($D15&gt;0,OR($D15&lt;Identification!$D$14,$D15&gt;Identification!$D$15)),AND($E15&gt;0,OR($E15&lt;Identification!$D$14,$E15&gt;Identification!$D$15))),L15,0)</f>
        <v>0</v>
      </c>
      <c r="Q15" s="145">
        <f t="shared" si="0"/>
        <v>0</v>
      </c>
      <c r="R15" s="175">
        <f t="shared" si="1"/>
        <v>0</v>
      </c>
    </row>
    <row r="16" spans="1:18" x14ac:dyDescent="0.25">
      <c r="A16" s="153"/>
      <c r="B16" s="62" t="s">
        <v>29</v>
      </c>
      <c r="C16" s="63"/>
      <c r="D16" s="82"/>
      <c r="E16" s="82"/>
      <c r="F16" s="56"/>
      <c r="G16" s="56"/>
      <c r="H16" s="56"/>
      <c r="I16" s="56"/>
      <c r="J16" s="65"/>
      <c r="K16" s="65"/>
      <c r="L16" s="64">
        <v>0</v>
      </c>
      <c r="M16" s="64"/>
      <c r="N16" s="145"/>
      <c r="O16" s="145">
        <v>0</v>
      </c>
      <c r="P16" s="145">
        <f>IF(OR(AND($D16&gt;0,OR($D16&lt;Identification!$D$14,$D16&gt;Identification!$D$15)),AND($E16&gt;0,OR($E16&lt;Identification!$D$14,$E16&gt;Identification!$D$15))),L16,0)</f>
        <v>0</v>
      </c>
      <c r="Q16" s="145">
        <f t="shared" si="0"/>
        <v>0</v>
      </c>
      <c r="R16" s="175">
        <f t="shared" si="1"/>
        <v>0</v>
      </c>
    </row>
    <row r="17" spans="1:18" x14ac:dyDescent="0.25">
      <c r="A17" s="153"/>
      <c r="B17" s="62" t="s">
        <v>30</v>
      </c>
      <c r="C17" s="63"/>
      <c r="D17" s="82"/>
      <c r="E17" s="82"/>
      <c r="F17" s="56"/>
      <c r="G17" s="56"/>
      <c r="H17" s="56"/>
      <c r="I17" s="56"/>
      <c r="J17" s="65"/>
      <c r="K17" s="65"/>
      <c r="L17" s="64">
        <v>0</v>
      </c>
      <c r="M17" s="64"/>
      <c r="N17" s="145"/>
      <c r="O17" s="145">
        <v>0</v>
      </c>
      <c r="P17" s="145">
        <f>IF(OR(AND($D17&gt;0,OR($D17&lt;Identification!$D$14,$D17&gt;Identification!$D$15)),AND($E17&gt;0,OR($E17&lt;Identification!$D$14,$E17&gt;Identification!$D$15))),L17,0)</f>
        <v>0</v>
      </c>
      <c r="Q17" s="145">
        <f t="shared" si="0"/>
        <v>0</v>
      </c>
      <c r="R17" s="175">
        <f t="shared" si="1"/>
        <v>0</v>
      </c>
    </row>
    <row r="18" spans="1:18" x14ac:dyDescent="0.25">
      <c r="A18" s="153"/>
      <c r="B18" s="62" t="s">
        <v>31</v>
      </c>
      <c r="C18" s="63"/>
      <c r="D18" s="82"/>
      <c r="E18" s="82"/>
      <c r="F18" s="56"/>
      <c r="G18" s="56"/>
      <c r="H18" s="56"/>
      <c r="I18" s="56"/>
      <c r="J18" s="65"/>
      <c r="K18" s="65"/>
      <c r="L18" s="64">
        <v>0</v>
      </c>
      <c r="M18" s="64"/>
      <c r="N18" s="145"/>
      <c r="O18" s="145">
        <v>0</v>
      </c>
      <c r="P18" s="145">
        <f>IF(OR(AND($D18&gt;0,OR($D18&lt;Identification!$D$14,$D18&gt;Identification!$D$15)),AND($E18&gt;0,OR($E18&lt;Identification!$D$14,$E18&gt;Identification!$D$15))),L18,0)</f>
        <v>0</v>
      </c>
      <c r="Q18" s="145">
        <f t="shared" si="0"/>
        <v>0</v>
      </c>
      <c r="R18" s="175">
        <f t="shared" si="1"/>
        <v>0</v>
      </c>
    </row>
    <row r="19" spans="1:18" x14ac:dyDescent="0.25">
      <c r="A19" s="153"/>
      <c r="B19" s="62" t="s">
        <v>32</v>
      </c>
      <c r="C19" s="63"/>
      <c r="D19" s="83"/>
      <c r="E19" s="83"/>
      <c r="F19" s="65"/>
      <c r="G19" s="65"/>
      <c r="H19" s="65"/>
      <c r="I19" s="65"/>
      <c r="J19" s="65"/>
      <c r="K19" s="65"/>
      <c r="L19" s="64">
        <v>0</v>
      </c>
      <c r="M19" s="64"/>
      <c r="N19" s="145"/>
      <c r="O19" s="145">
        <v>0</v>
      </c>
      <c r="P19" s="145">
        <f>IF(OR(AND($D19&gt;0,OR($D19&lt;Identification!$D$14,$D19&gt;Identification!$D$15)),AND($E19&gt;0,OR($E19&lt;Identification!$D$14,$E19&gt;Identification!$D$15))),L19,0)</f>
        <v>0</v>
      </c>
      <c r="Q19" s="145">
        <f t="shared" si="0"/>
        <v>0</v>
      </c>
      <c r="R19" s="175">
        <f t="shared" si="1"/>
        <v>0</v>
      </c>
    </row>
    <row r="20" spans="1:18" x14ac:dyDescent="0.25">
      <c r="A20" s="153"/>
      <c r="B20" s="62" t="s">
        <v>33</v>
      </c>
      <c r="C20" s="63"/>
      <c r="D20" s="82"/>
      <c r="E20" s="82"/>
      <c r="F20" s="56"/>
      <c r="G20" s="56"/>
      <c r="H20" s="56"/>
      <c r="I20" s="56"/>
      <c r="J20" s="65"/>
      <c r="K20" s="65"/>
      <c r="L20" s="64">
        <v>0</v>
      </c>
      <c r="M20" s="64"/>
      <c r="N20" s="145"/>
      <c r="O20" s="145">
        <v>0</v>
      </c>
      <c r="P20" s="145">
        <f>IF(OR(AND($D20&gt;0,OR($D20&lt;Identification!$D$14,$D20&gt;Identification!$D$15)),AND($E20&gt;0,OR($E20&lt;Identification!$D$14,$E20&gt;Identification!$D$15))),L20,0)</f>
        <v>0</v>
      </c>
      <c r="Q20" s="145">
        <f t="shared" si="0"/>
        <v>0</v>
      </c>
      <c r="R20" s="175">
        <f t="shared" si="1"/>
        <v>0</v>
      </c>
    </row>
    <row r="21" spans="1:18" x14ac:dyDescent="0.25">
      <c r="A21" s="153"/>
      <c r="B21" s="62" t="s">
        <v>34</v>
      </c>
      <c r="C21" s="63"/>
      <c r="D21" s="82"/>
      <c r="E21" s="82"/>
      <c r="F21" s="56"/>
      <c r="G21" s="56"/>
      <c r="H21" s="56"/>
      <c r="I21" s="56"/>
      <c r="J21" s="65"/>
      <c r="K21" s="65"/>
      <c r="L21" s="64">
        <v>0</v>
      </c>
      <c r="M21" s="64"/>
      <c r="N21" s="145"/>
      <c r="O21" s="145">
        <v>0</v>
      </c>
      <c r="P21" s="145">
        <f>IF(OR(AND($D21&gt;0,OR($D21&lt;Identification!$D$14,$D21&gt;Identification!$D$15)),AND($E21&gt;0,OR($E21&lt;Identification!$D$14,$E21&gt;Identification!$D$15))),L21,0)</f>
        <v>0</v>
      </c>
      <c r="Q21" s="145">
        <f t="shared" si="0"/>
        <v>0</v>
      </c>
      <c r="R21" s="175">
        <f t="shared" si="1"/>
        <v>0</v>
      </c>
    </row>
    <row r="22" spans="1:18" x14ac:dyDescent="0.25">
      <c r="A22" s="153"/>
      <c r="B22" s="62" t="s">
        <v>35</v>
      </c>
      <c r="C22" s="63"/>
      <c r="D22" s="82"/>
      <c r="E22" s="82"/>
      <c r="F22" s="56"/>
      <c r="G22" s="56"/>
      <c r="H22" s="56"/>
      <c r="I22" s="56"/>
      <c r="J22" s="65"/>
      <c r="K22" s="65"/>
      <c r="L22" s="64">
        <v>0</v>
      </c>
      <c r="M22" s="64"/>
      <c r="N22" s="145"/>
      <c r="O22" s="145">
        <v>0</v>
      </c>
      <c r="P22" s="145">
        <f>IF(OR(AND($D22&gt;0,OR($D22&lt;Identification!$D$14,$D22&gt;Identification!$D$15)),AND($E22&gt;0,OR($E22&lt;Identification!$D$14,$E22&gt;Identification!$D$15))),L22,0)</f>
        <v>0</v>
      </c>
      <c r="Q22" s="145">
        <f t="shared" si="0"/>
        <v>0</v>
      </c>
      <c r="R22" s="175">
        <f t="shared" si="1"/>
        <v>0</v>
      </c>
    </row>
    <row r="23" spans="1:18" x14ac:dyDescent="0.25">
      <c r="A23" s="153"/>
      <c r="B23" s="62" t="s">
        <v>36</v>
      </c>
      <c r="C23" s="63"/>
      <c r="D23" s="82"/>
      <c r="E23" s="82"/>
      <c r="F23" s="56"/>
      <c r="G23" s="56"/>
      <c r="H23" s="56"/>
      <c r="I23" s="56"/>
      <c r="J23" s="65"/>
      <c r="K23" s="65"/>
      <c r="L23" s="64">
        <v>0</v>
      </c>
      <c r="M23" s="64"/>
      <c r="N23" s="145"/>
      <c r="O23" s="145">
        <v>0</v>
      </c>
      <c r="P23" s="145">
        <f>IF(OR(AND($D23&gt;0,OR($D23&lt;Identification!$D$14,$D23&gt;Identification!$D$15)),AND($E23&gt;0,OR($E23&lt;Identification!$D$14,$E23&gt;Identification!$D$15))),L23,0)</f>
        <v>0</v>
      </c>
      <c r="Q23" s="145">
        <f t="shared" si="0"/>
        <v>0</v>
      </c>
      <c r="R23" s="175">
        <f t="shared" si="1"/>
        <v>0</v>
      </c>
    </row>
    <row r="24" spans="1:18" x14ac:dyDescent="0.25">
      <c r="A24" s="153"/>
      <c r="B24" s="62" t="s">
        <v>37</v>
      </c>
      <c r="C24" s="63"/>
      <c r="D24" s="82"/>
      <c r="E24" s="82"/>
      <c r="F24" s="56"/>
      <c r="G24" s="56"/>
      <c r="H24" s="56"/>
      <c r="I24" s="56"/>
      <c r="J24" s="65"/>
      <c r="K24" s="65"/>
      <c r="L24" s="64">
        <v>0</v>
      </c>
      <c r="M24" s="64"/>
      <c r="N24" s="145"/>
      <c r="O24" s="145">
        <v>0</v>
      </c>
      <c r="P24" s="145">
        <f>IF(OR(AND($D24&gt;0,OR($D24&lt;Identification!$D$14,$D24&gt;Identification!$D$15)),AND($E24&gt;0,OR($E24&lt;Identification!$D$14,$E24&gt;Identification!$D$15))),L24,0)</f>
        <v>0</v>
      </c>
      <c r="Q24" s="145">
        <f t="shared" si="0"/>
        <v>0</v>
      </c>
      <c r="R24" s="175">
        <f t="shared" si="1"/>
        <v>0</v>
      </c>
    </row>
    <row r="25" spans="1:18" x14ac:dyDescent="0.25">
      <c r="A25" s="153"/>
      <c r="B25" s="62" t="s">
        <v>38</v>
      </c>
      <c r="C25" s="63"/>
      <c r="D25" s="82"/>
      <c r="E25" s="82"/>
      <c r="F25" s="56"/>
      <c r="G25" s="56"/>
      <c r="H25" s="56"/>
      <c r="I25" s="56"/>
      <c r="J25" s="65"/>
      <c r="K25" s="65"/>
      <c r="L25" s="64">
        <v>0</v>
      </c>
      <c r="M25" s="64"/>
      <c r="N25" s="145"/>
      <c r="O25" s="145">
        <v>0</v>
      </c>
      <c r="P25" s="145">
        <f>IF(OR(AND($D25&gt;0,OR($D25&lt;Identification!$D$14,$D25&gt;Identification!$D$15)),AND($E25&gt;0,OR($E25&lt;Identification!$D$14,$E25&gt;Identification!$D$15))),L25,0)</f>
        <v>0</v>
      </c>
      <c r="Q25" s="145">
        <f t="shared" si="0"/>
        <v>0</v>
      </c>
      <c r="R25" s="175">
        <f t="shared" si="1"/>
        <v>0</v>
      </c>
    </row>
    <row r="26" spans="1:18" x14ac:dyDescent="0.25">
      <c r="A26" s="153"/>
      <c r="B26" s="62" t="s">
        <v>39</v>
      </c>
      <c r="C26" s="63"/>
      <c r="D26" s="82"/>
      <c r="E26" s="82"/>
      <c r="F26" s="56"/>
      <c r="G26" s="56"/>
      <c r="H26" s="56"/>
      <c r="I26" s="56"/>
      <c r="J26" s="65"/>
      <c r="K26" s="65"/>
      <c r="L26" s="64">
        <v>0</v>
      </c>
      <c r="M26" s="64"/>
      <c r="N26" s="145"/>
      <c r="O26" s="145">
        <v>0</v>
      </c>
      <c r="P26" s="145">
        <f>IF(OR(AND($D26&gt;0,OR($D26&lt;Identification!$D$14,$D26&gt;Identification!$D$15)),AND($E26&gt;0,OR($E26&lt;Identification!$D$14,$E26&gt;Identification!$D$15))),L26,0)</f>
        <v>0</v>
      </c>
      <c r="Q26" s="145">
        <f t="shared" si="0"/>
        <v>0</v>
      </c>
      <c r="R26" s="175">
        <f t="shared" si="1"/>
        <v>0</v>
      </c>
    </row>
    <row r="27" spans="1:18" x14ac:dyDescent="0.25">
      <c r="A27" s="153"/>
      <c r="B27" s="62" t="s">
        <v>40</v>
      </c>
      <c r="C27" s="63"/>
      <c r="D27" s="82"/>
      <c r="E27" s="82"/>
      <c r="F27" s="56"/>
      <c r="G27" s="56"/>
      <c r="H27" s="56"/>
      <c r="I27" s="56"/>
      <c r="J27" s="65"/>
      <c r="K27" s="65"/>
      <c r="L27" s="64">
        <v>0</v>
      </c>
      <c r="M27" s="64"/>
      <c r="N27" s="145"/>
      <c r="O27" s="145">
        <v>0</v>
      </c>
      <c r="P27" s="145">
        <f>IF(OR(AND($D27&gt;0,OR($D27&lt;Identification!$D$14,$D27&gt;Identification!$D$15)),AND($E27&gt;0,OR($E27&lt;Identification!$D$14,$E27&gt;Identification!$D$15))),L27,0)</f>
        <v>0</v>
      </c>
      <c r="Q27" s="145">
        <f t="shared" si="0"/>
        <v>0</v>
      </c>
      <c r="R27" s="175">
        <f t="shared" si="1"/>
        <v>0</v>
      </c>
    </row>
    <row r="28" spans="1:18" x14ac:dyDescent="0.25">
      <c r="A28" s="153"/>
      <c r="B28" s="62" t="s">
        <v>41</v>
      </c>
      <c r="C28" s="63"/>
      <c r="D28" s="83"/>
      <c r="E28" s="83"/>
      <c r="F28" s="65"/>
      <c r="G28" s="65"/>
      <c r="H28" s="65"/>
      <c r="I28" s="65"/>
      <c r="J28" s="65"/>
      <c r="K28" s="65"/>
      <c r="L28" s="64">
        <v>0</v>
      </c>
      <c r="M28" s="64"/>
      <c r="N28" s="145"/>
      <c r="O28" s="145">
        <v>0</v>
      </c>
      <c r="P28" s="145">
        <f>IF(OR(AND($D28&gt;0,OR($D28&lt;Identification!$D$14,$D28&gt;Identification!$D$15)),AND($E28&gt;0,OR($E28&lt;Identification!$D$14,$E28&gt;Identification!$D$15))),L28,0)</f>
        <v>0</v>
      </c>
      <c r="Q28" s="145">
        <f t="shared" si="0"/>
        <v>0</v>
      </c>
      <c r="R28" s="175">
        <f t="shared" si="1"/>
        <v>0</v>
      </c>
    </row>
    <row r="29" spans="1:18" x14ac:dyDescent="0.25">
      <c r="A29" s="153"/>
      <c r="B29" s="62" t="s">
        <v>42</v>
      </c>
      <c r="C29" s="63"/>
      <c r="D29" s="82"/>
      <c r="E29" s="82"/>
      <c r="F29" s="56"/>
      <c r="G29" s="56"/>
      <c r="H29" s="56"/>
      <c r="I29" s="56"/>
      <c r="J29" s="65"/>
      <c r="K29" s="65"/>
      <c r="L29" s="64">
        <v>0</v>
      </c>
      <c r="M29" s="64"/>
      <c r="N29" s="145"/>
      <c r="O29" s="145">
        <v>0</v>
      </c>
      <c r="P29" s="145">
        <f>IF(OR(AND($D29&gt;0,OR($D29&lt;Identification!$D$14,$D29&gt;Identification!$D$15)),AND($E29&gt;0,OR($E29&lt;Identification!$D$14,$E29&gt;Identification!$D$15))),L29,0)</f>
        <v>0</v>
      </c>
      <c r="Q29" s="145">
        <f t="shared" si="0"/>
        <v>0</v>
      </c>
      <c r="R29" s="175">
        <f t="shared" si="1"/>
        <v>0</v>
      </c>
    </row>
    <row r="30" spans="1:18" x14ac:dyDescent="0.25">
      <c r="A30" s="153"/>
      <c r="B30" s="62" t="s">
        <v>43</v>
      </c>
      <c r="C30" s="63"/>
      <c r="D30" s="82"/>
      <c r="E30" s="82"/>
      <c r="F30" s="56"/>
      <c r="G30" s="56"/>
      <c r="H30" s="56"/>
      <c r="I30" s="56"/>
      <c r="J30" s="65"/>
      <c r="K30" s="65"/>
      <c r="L30" s="64">
        <v>0</v>
      </c>
      <c r="M30" s="64"/>
      <c r="N30" s="145"/>
      <c r="O30" s="145">
        <v>0</v>
      </c>
      <c r="P30" s="145">
        <f>IF(OR(AND($D30&gt;0,OR($D30&lt;Identification!$D$14,$D30&gt;Identification!$D$15)),AND($E30&gt;0,OR($E30&lt;Identification!$D$14,$E30&gt;Identification!$D$15))),L30,0)</f>
        <v>0</v>
      </c>
      <c r="Q30" s="145">
        <f t="shared" si="0"/>
        <v>0</v>
      </c>
      <c r="R30" s="175">
        <f t="shared" si="1"/>
        <v>0</v>
      </c>
    </row>
    <row r="31" spans="1:18" x14ac:dyDescent="0.25">
      <c r="A31" s="153"/>
      <c r="B31" s="62" t="s">
        <v>44</v>
      </c>
      <c r="C31" s="63"/>
      <c r="D31" s="82"/>
      <c r="E31" s="82"/>
      <c r="F31" s="56"/>
      <c r="G31" s="56"/>
      <c r="H31" s="56"/>
      <c r="I31" s="56"/>
      <c r="J31" s="65"/>
      <c r="K31" s="65"/>
      <c r="L31" s="64">
        <v>0</v>
      </c>
      <c r="M31" s="64"/>
      <c r="N31" s="145"/>
      <c r="O31" s="145">
        <v>0</v>
      </c>
      <c r="P31" s="145">
        <f>IF(OR(AND($D31&gt;0,OR($D31&lt;Identification!$D$14,$D31&gt;Identification!$D$15)),AND($E31&gt;0,OR($E31&lt;Identification!$D$14,$E31&gt;Identification!$D$15))),L31,0)</f>
        <v>0</v>
      </c>
      <c r="Q31" s="145">
        <f t="shared" si="0"/>
        <v>0</v>
      </c>
      <c r="R31" s="175">
        <f t="shared" si="1"/>
        <v>0</v>
      </c>
    </row>
    <row r="32" spans="1:18" x14ac:dyDescent="0.25">
      <c r="A32" s="153"/>
      <c r="B32" s="62" t="s">
        <v>45</v>
      </c>
      <c r="C32" s="63"/>
      <c r="D32" s="82"/>
      <c r="E32" s="82"/>
      <c r="F32" s="56"/>
      <c r="G32" s="56"/>
      <c r="H32" s="56"/>
      <c r="I32" s="56"/>
      <c r="J32" s="65"/>
      <c r="K32" s="65"/>
      <c r="L32" s="64">
        <v>0</v>
      </c>
      <c r="M32" s="64"/>
      <c r="N32" s="145"/>
      <c r="O32" s="145">
        <v>0</v>
      </c>
      <c r="P32" s="145">
        <f>IF(OR(AND($D32&gt;0,OR($D32&lt;Identification!$D$14,$D32&gt;Identification!$D$15)),AND($E32&gt;0,OR($E32&lt;Identification!$D$14,$E32&gt;Identification!$D$15))),L32,0)</f>
        <v>0</v>
      </c>
      <c r="Q32" s="145">
        <f t="shared" si="0"/>
        <v>0</v>
      </c>
      <c r="R32" s="175">
        <f t="shared" si="1"/>
        <v>0</v>
      </c>
    </row>
    <row r="33" spans="1:18" x14ac:dyDescent="0.25">
      <c r="A33" s="153"/>
      <c r="B33" s="62" t="s">
        <v>46</v>
      </c>
      <c r="C33" s="63"/>
      <c r="D33" s="82"/>
      <c r="E33" s="82"/>
      <c r="F33" s="56"/>
      <c r="G33" s="56"/>
      <c r="H33" s="56"/>
      <c r="I33" s="56"/>
      <c r="J33" s="65"/>
      <c r="K33" s="65"/>
      <c r="L33" s="64">
        <v>0</v>
      </c>
      <c r="M33" s="64"/>
      <c r="N33" s="145"/>
      <c r="O33" s="145">
        <v>0</v>
      </c>
      <c r="P33" s="145">
        <f>IF(OR(AND($D33&gt;0,OR($D33&lt;Identification!$D$14,$D33&gt;Identification!$D$15)),AND($E33&gt;0,OR($E33&lt;Identification!$D$14,$E33&gt;Identification!$D$15))),L33,0)</f>
        <v>0</v>
      </c>
      <c r="Q33" s="145">
        <f t="shared" si="0"/>
        <v>0</v>
      </c>
      <c r="R33" s="175">
        <f t="shared" si="1"/>
        <v>0</v>
      </c>
    </row>
    <row r="34" spans="1:18" x14ac:dyDescent="0.25">
      <c r="A34" s="153"/>
      <c r="B34" s="62" t="s">
        <v>47</v>
      </c>
      <c r="C34" s="63"/>
      <c r="D34" s="82"/>
      <c r="E34" s="82"/>
      <c r="F34" s="56"/>
      <c r="G34" s="56"/>
      <c r="H34" s="56"/>
      <c r="I34" s="56"/>
      <c r="J34" s="65"/>
      <c r="K34" s="65"/>
      <c r="L34" s="64">
        <v>0</v>
      </c>
      <c r="M34" s="64"/>
      <c r="N34" s="145"/>
      <c r="O34" s="145">
        <v>0</v>
      </c>
      <c r="P34" s="145">
        <f>IF(OR(AND($D34&gt;0,OR($D34&lt;Identification!$D$14,$D34&gt;Identification!$D$15)),AND($E34&gt;0,OR($E34&lt;Identification!$D$14,$E34&gt;Identification!$D$15))),L34,0)</f>
        <v>0</v>
      </c>
      <c r="Q34" s="145">
        <f t="shared" si="0"/>
        <v>0</v>
      </c>
      <c r="R34" s="175">
        <f t="shared" si="1"/>
        <v>0</v>
      </c>
    </row>
    <row r="35" spans="1:18" x14ac:dyDescent="0.25">
      <c r="A35" s="153"/>
      <c r="B35" s="62" t="s">
        <v>48</v>
      </c>
      <c r="C35" s="63"/>
      <c r="D35" s="82"/>
      <c r="E35" s="82"/>
      <c r="F35" s="56"/>
      <c r="G35" s="56"/>
      <c r="H35" s="56"/>
      <c r="I35" s="56"/>
      <c r="J35" s="65"/>
      <c r="K35" s="65"/>
      <c r="L35" s="64">
        <v>0</v>
      </c>
      <c r="M35" s="64"/>
      <c r="N35" s="145"/>
      <c r="O35" s="145">
        <v>0</v>
      </c>
      <c r="P35" s="145">
        <f>IF(OR(AND($D35&gt;0,OR($D35&lt;Identification!$D$14,$D35&gt;Identification!$D$15)),AND($E35&gt;0,OR($E35&lt;Identification!$D$14,$E35&gt;Identification!$D$15))),L35,0)</f>
        <v>0</v>
      </c>
      <c r="Q35" s="145">
        <f t="shared" si="0"/>
        <v>0</v>
      </c>
      <c r="R35" s="175">
        <f t="shared" si="1"/>
        <v>0</v>
      </c>
    </row>
    <row r="36" spans="1:18" x14ac:dyDescent="0.25">
      <c r="A36" s="153"/>
      <c r="B36" s="62" t="s">
        <v>49</v>
      </c>
      <c r="C36" s="63"/>
      <c r="D36" s="82"/>
      <c r="E36" s="82"/>
      <c r="F36" s="56"/>
      <c r="G36" s="56"/>
      <c r="H36" s="56"/>
      <c r="I36" s="56"/>
      <c r="J36" s="65"/>
      <c r="K36" s="65"/>
      <c r="L36" s="64">
        <v>0</v>
      </c>
      <c r="M36" s="64"/>
      <c r="N36" s="145"/>
      <c r="O36" s="145">
        <v>0</v>
      </c>
      <c r="P36" s="145">
        <f>IF(OR(AND($D36&gt;0,OR($D36&lt;Identification!$D$14,$D36&gt;Identification!$D$15)),AND($E36&gt;0,OR($E36&lt;Identification!$D$14,$E36&gt;Identification!$D$15))),L36,0)</f>
        <v>0</v>
      </c>
      <c r="Q36" s="145">
        <f t="shared" si="0"/>
        <v>0</v>
      </c>
      <c r="R36" s="175">
        <f t="shared" si="1"/>
        <v>0</v>
      </c>
    </row>
    <row r="37" spans="1:18" x14ac:dyDescent="0.25">
      <c r="A37" s="153"/>
      <c r="B37" s="62" t="s">
        <v>50</v>
      </c>
      <c r="C37" s="63"/>
      <c r="D37" s="82"/>
      <c r="E37" s="82"/>
      <c r="F37" s="56"/>
      <c r="G37" s="56"/>
      <c r="H37" s="56"/>
      <c r="I37" s="56"/>
      <c r="J37" s="65"/>
      <c r="K37" s="65"/>
      <c r="L37" s="64">
        <v>0</v>
      </c>
      <c r="M37" s="64"/>
      <c r="N37" s="145"/>
      <c r="O37" s="145">
        <v>0</v>
      </c>
      <c r="P37" s="145">
        <f>IF(OR(AND($D37&gt;0,OR($D37&lt;Identification!$D$14,$D37&gt;Identification!$D$15)),AND($E37&gt;0,OR($E37&lt;Identification!$D$14,$E37&gt;Identification!$D$15))),L37,0)</f>
        <v>0</v>
      </c>
      <c r="Q37" s="145">
        <f t="shared" si="0"/>
        <v>0</v>
      </c>
      <c r="R37" s="175">
        <f t="shared" si="1"/>
        <v>0</v>
      </c>
    </row>
    <row r="38" spans="1:18" x14ac:dyDescent="0.25">
      <c r="A38" s="153"/>
      <c r="B38" s="62" t="s">
        <v>51</v>
      </c>
      <c r="C38" s="63"/>
      <c r="D38" s="82"/>
      <c r="E38" s="82"/>
      <c r="F38" s="56"/>
      <c r="G38" s="56"/>
      <c r="H38" s="56"/>
      <c r="I38" s="56"/>
      <c r="J38" s="65"/>
      <c r="K38" s="65"/>
      <c r="L38" s="64">
        <v>0</v>
      </c>
      <c r="M38" s="64"/>
      <c r="N38" s="145"/>
      <c r="O38" s="145">
        <v>0</v>
      </c>
      <c r="P38" s="145">
        <f>IF(OR(AND($D38&gt;0,OR($D38&lt;Identification!$D$14,$D38&gt;Identification!$D$15)),AND($E38&gt;0,OR($E38&lt;Identification!$D$14,$E38&gt;Identification!$D$15))),L38,0)</f>
        <v>0</v>
      </c>
      <c r="Q38" s="145">
        <f t="shared" si="0"/>
        <v>0</v>
      </c>
      <c r="R38" s="175">
        <f t="shared" si="1"/>
        <v>0</v>
      </c>
    </row>
    <row r="39" spans="1:18" x14ac:dyDescent="0.25">
      <c r="A39" s="153"/>
      <c r="B39" s="62" t="s">
        <v>52</v>
      </c>
      <c r="C39" s="63"/>
      <c r="D39" s="83"/>
      <c r="E39" s="83"/>
      <c r="F39" s="65"/>
      <c r="G39" s="65"/>
      <c r="H39" s="65"/>
      <c r="I39" s="65"/>
      <c r="J39" s="65"/>
      <c r="K39" s="65"/>
      <c r="L39" s="64">
        <v>0</v>
      </c>
      <c r="M39" s="64"/>
      <c r="N39" s="145"/>
      <c r="O39" s="145">
        <v>0</v>
      </c>
      <c r="P39" s="145">
        <f>IF(OR(AND($D39&gt;0,OR($D39&lt;Identification!$D$14,$D39&gt;Identification!$D$15)),AND($E39&gt;0,OR($E39&lt;Identification!$D$14,$E39&gt;Identification!$D$15))),L39,0)</f>
        <v>0</v>
      </c>
      <c r="Q39" s="145">
        <f t="shared" si="0"/>
        <v>0</v>
      </c>
      <c r="R39" s="175">
        <f t="shared" si="1"/>
        <v>0</v>
      </c>
    </row>
    <row r="40" spans="1:18" x14ac:dyDescent="0.25">
      <c r="A40" s="153"/>
      <c r="B40" s="62" t="s">
        <v>53</v>
      </c>
      <c r="C40" s="63"/>
      <c r="D40" s="82"/>
      <c r="E40" s="82"/>
      <c r="F40" s="56"/>
      <c r="G40" s="56"/>
      <c r="H40" s="56"/>
      <c r="I40" s="56"/>
      <c r="J40" s="65"/>
      <c r="K40" s="65"/>
      <c r="L40" s="64">
        <v>0</v>
      </c>
      <c r="M40" s="64"/>
      <c r="N40" s="145"/>
      <c r="O40" s="145">
        <v>0</v>
      </c>
      <c r="P40" s="145">
        <f>IF(OR(AND($D40&gt;0,OR($D40&lt;Identification!$D$14,$D40&gt;Identification!$D$15)),AND($E40&gt;0,OR($E40&lt;Identification!$D$14,$E40&gt;Identification!$D$15))),L40,0)</f>
        <v>0</v>
      </c>
      <c r="Q40" s="145">
        <f t="shared" si="0"/>
        <v>0</v>
      </c>
      <c r="R40" s="175">
        <f t="shared" si="1"/>
        <v>0</v>
      </c>
    </row>
    <row r="41" spans="1:18" x14ac:dyDescent="0.25">
      <c r="A41" s="153"/>
      <c r="B41" s="62" t="s">
        <v>54</v>
      </c>
      <c r="C41" s="63"/>
      <c r="D41" s="82"/>
      <c r="E41" s="82"/>
      <c r="F41" s="56"/>
      <c r="G41" s="56"/>
      <c r="H41" s="56"/>
      <c r="I41" s="56"/>
      <c r="J41" s="65"/>
      <c r="K41" s="65"/>
      <c r="L41" s="64">
        <v>0</v>
      </c>
      <c r="M41" s="64"/>
      <c r="N41" s="145"/>
      <c r="O41" s="145">
        <v>0</v>
      </c>
      <c r="P41" s="145">
        <f>IF(OR(AND($D41&gt;0,OR($D41&lt;Identification!$D$14,$D41&gt;Identification!$D$15)),AND($E41&gt;0,OR($E41&lt;Identification!$D$14,$E41&gt;Identification!$D$15))),L41,0)</f>
        <v>0</v>
      </c>
      <c r="Q41" s="145">
        <f t="shared" si="0"/>
        <v>0</v>
      </c>
      <c r="R41" s="175">
        <f t="shared" si="1"/>
        <v>0</v>
      </c>
    </row>
    <row r="42" spans="1:18" x14ac:dyDescent="0.25">
      <c r="A42" s="153"/>
      <c r="B42" s="62" t="s">
        <v>55</v>
      </c>
      <c r="C42" s="63"/>
      <c r="D42" s="82"/>
      <c r="E42" s="82"/>
      <c r="F42" s="56"/>
      <c r="G42" s="56"/>
      <c r="H42" s="56"/>
      <c r="I42" s="56"/>
      <c r="J42" s="65"/>
      <c r="K42" s="65"/>
      <c r="L42" s="64">
        <v>0</v>
      </c>
      <c r="M42" s="64"/>
      <c r="N42" s="145"/>
      <c r="O42" s="145">
        <v>0</v>
      </c>
      <c r="P42" s="145">
        <f>IF(OR(AND($D42&gt;0,OR($D42&lt;Identification!$D$14,$D42&gt;Identification!$D$15)),AND($E42&gt;0,OR($E42&lt;Identification!$D$14,$E42&gt;Identification!$D$15))),L42,0)</f>
        <v>0</v>
      </c>
      <c r="Q42" s="145">
        <f t="shared" si="0"/>
        <v>0</v>
      </c>
      <c r="R42" s="175">
        <f t="shared" si="1"/>
        <v>0</v>
      </c>
    </row>
    <row r="43" spans="1:18" x14ac:dyDescent="0.25">
      <c r="A43" s="153"/>
      <c r="B43" s="62" t="s">
        <v>56</v>
      </c>
      <c r="C43" s="63"/>
      <c r="D43" s="82"/>
      <c r="E43" s="82"/>
      <c r="F43" s="56"/>
      <c r="G43" s="56"/>
      <c r="H43" s="56"/>
      <c r="I43" s="56"/>
      <c r="J43" s="65"/>
      <c r="K43" s="65"/>
      <c r="L43" s="64">
        <v>0</v>
      </c>
      <c r="M43" s="64"/>
      <c r="N43" s="145"/>
      <c r="O43" s="145">
        <v>0</v>
      </c>
      <c r="P43" s="145">
        <f>IF(OR(AND($D43&gt;0,OR($D43&lt;Identification!$D$14,$D43&gt;Identification!$D$15)),AND($E43&gt;0,OR($E43&lt;Identification!$D$14,$E43&gt;Identification!$D$15))),L43,0)</f>
        <v>0</v>
      </c>
      <c r="Q43" s="145">
        <f t="shared" si="0"/>
        <v>0</v>
      </c>
      <c r="R43" s="175">
        <f t="shared" si="1"/>
        <v>0</v>
      </c>
    </row>
    <row r="44" spans="1:18" x14ac:dyDescent="0.25">
      <c r="A44" s="153"/>
      <c r="B44" s="62" t="s">
        <v>57</v>
      </c>
      <c r="C44" s="63"/>
      <c r="D44" s="82"/>
      <c r="E44" s="82"/>
      <c r="F44" s="56"/>
      <c r="G44" s="56"/>
      <c r="H44" s="56"/>
      <c r="I44" s="56"/>
      <c r="J44" s="65"/>
      <c r="K44" s="65"/>
      <c r="L44" s="64">
        <v>0</v>
      </c>
      <c r="M44" s="64"/>
      <c r="N44" s="145"/>
      <c r="O44" s="145">
        <v>0</v>
      </c>
      <c r="P44" s="145">
        <f>IF(OR(AND($D44&gt;0,OR($D44&lt;Identification!$D$14,$D44&gt;Identification!$D$15)),AND($E44&gt;0,OR($E44&lt;Identification!$D$14,$E44&gt;Identification!$D$15))),L44,0)</f>
        <v>0</v>
      </c>
      <c r="Q44" s="145">
        <f t="shared" si="0"/>
        <v>0</v>
      </c>
      <c r="R44" s="175">
        <f t="shared" si="1"/>
        <v>0</v>
      </c>
    </row>
    <row r="45" spans="1:18" x14ac:dyDescent="0.25">
      <c r="A45" s="153"/>
      <c r="B45" s="62" t="s">
        <v>58</v>
      </c>
      <c r="C45" s="63"/>
      <c r="D45" s="82"/>
      <c r="E45" s="82"/>
      <c r="F45" s="56"/>
      <c r="G45" s="56"/>
      <c r="H45" s="56"/>
      <c r="I45" s="56"/>
      <c r="J45" s="65"/>
      <c r="K45" s="65"/>
      <c r="L45" s="64">
        <v>0</v>
      </c>
      <c r="M45" s="64"/>
      <c r="N45" s="145"/>
      <c r="O45" s="145">
        <v>0</v>
      </c>
      <c r="P45" s="145">
        <f>IF(OR(AND($D45&gt;0,OR($D45&lt;Identification!$D$14,$D45&gt;Identification!$D$15)),AND($E45&gt;0,OR($E45&lt;Identification!$D$14,$E45&gt;Identification!$D$15))),L45,0)</f>
        <v>0</v>
      </c>
      <c r="Q45" s="145">
        <f t="shared" si="0"/>
        <v>0</v>
      </c>
      <c r="R45" s="175">
        <f t="shared" si="1"/>
        <v>0</v>
      </c>
    </row>
    <row r="46" spans="1:18" x14ac:dyDescent="0.25">
      <c r="A46" s="153"/>
      <c r="B46" s="62" t="s">
        <v>59</v>
      </c>
      <c r="C46" s="63"/>
      <c r="D46" s="82"/>
      <c r="E46" s="82"/>
      <c r="F46" s="56"/>
      <c r="G46" s="56"/>
      <c r="H46" s="56"/>
      <c r="I46" s="56"/>
      <c r="J46" s="65"/>
      <c r="K46" s="65"/>
      <c r="L46" s="64">
        <v>0</v>
      </c>
      <c r="M46" s="64"/>
      <c r="N46" s="145"/>
      <c r="O46" s="145">
        <v>0</v>
      </c>
      <c r="P46" s="145">
        <f>IF(OR(AND($D46&gt;0,OR($D46&lt;Identification!$D$14,$D46&gt;Identification!$D$15)),AND($E46&gt;0,OR($E46&lt;Identification!$D$14,$E46&gt;Identification!$D$15))),L46,0)</f>
        <v>0</v>
      </c>
      <c r="Q46" s="145">
        <f t="shared" si="0"/>
        <v>0</v>
      </c>
      <c r="R46" s="175">
        <f t="shared" si="1"/>
        <v>0</v>
      </c>
    </row>
    <row r="47" spans="1:18" x14ac:dyDescent="0.25">
      <c r="A47" s="153"/>
      <c r="B47" s="62" t="s">
        <v>60</v>
      </c>
      <c r="C47" s="63"/>
      <c r="D47" s="82"/>
      <c r="E47" s="82"/>
      <c r="F47" s="56"/>
      <c r="G47" s="56"/>
      <c r="H47" s="56"/>
      <c r="I47" s="56"/>
      <c r="J47" s="65"/>
      <c r="K47" s="65"/>
      <c r="L47" s="64">
        <v>0</v>
      </c>
      <c r="M47" s="64"/>
      <c r="N47" s="145"/>
      <c r="O47" s="145">
        <v>0</v>
      </c>
      <c r="P47" s="145">
        <f>IF(OR(AND($D47&gt;0,OR($D47&lt;Identification!$D$14,$D47&gt;Identification!$D$15)),AND($E47&gt;0,OR($E47&lt;Identification!$D$14,$E47&gt;Identification!$D$15))),L47,0)</f>
        <v>0</v>
      </c>
      <c r="Q47" s="145">
        <f t="shared" si="0"/>
        <v>0</v>
      </c>
      <c r="R47" s="175">
        <f t="shared" si="1"/>
        <v>0</v>
      </c>
    </row>
    <row r="48" spans="1:18" x14ac:dyDescent="0.25">
      <c r="A48" s="153"/>
      <c r="B48" s="62" t="s">
        <v>61</v>
      </c>
      <c r="C48" s="63"/>
      <c r="D48" s="82"/>
      <c r="E48" s="82"/>
      <c r="F48" s="56"/>
      <c r="G48" s="56"/>
      <c r="H48" s="56"/>
      <c r="I48" s="56"/>
      <c r="J48" s="65"/>
      <c r="K48" s="65"/>
      <c r="L48" s="64">
        <v>0</v>
      </c>
      <c r="M48" s="64"/>
      <c r="N48" s="145"/>
      <c r="O48" s="145">
        <v>0</v>
      </c>
      <c r="P48" s="145">
        <f>IF(OR(AND($D48&gt;0,OR($D48&lt;Identification!$D$14,$D48&gt;Identification!$D$15)),AND($E48&gt;0,OR($E48&lt;Identification!$D$14,$E48&gt;Identification!$D$15))),L48,0)</f>
        <v>0</v>
      </c>
      <c r="Q48" s="145">
        <f t="shared" si="0"/>
        <v>0</v>
      </c>
      <c r="R48" s="175">
        <f t="shared" si="1"/>
        <v>0</v>
      </c>
    </row>
    <row r="49" spans="1:18" x14ac:dyDescent="0.25">
      <c r="A49" s="153"/>
      <c r="B49" s="62" t="s">
        <v>62</v>
      </c>
      <c r="C49" s="63"/>
      <c r="D49" s="82"/>
      <c r="E49" s="82"/>
      <c r="F49" s="56"/>
      <c r="G49" s="56"/>
      <c r="H49" s="56"/>
      <c r="I49" s="56"/>
      <c r="J49" s="65"/>
      <c r="K49" s="65"/>
      <c r="L49" s="64">
        <v>0</v>
      </c>
      <c r="M49" s="64"/>
      <c r="N49" s="145"/>
      <c r="O49" s="145">
        <v>0</v>
      </c>
      <c r="P49" s="145">
        <f>IF(OR(AND($D49&gt;0,OR($D49&lt;Identification!$D$14,$D49&gt;Identification!$D$15)),AND($E49&gt;0,OR($E49&lt;Identification!$D$14,$E49&gt;Identification!$D$15))),L49,0)</f>
        <v>0</v>
      </c>
      <c r="Q49" s="145">
        <f t="shared" si="0"/>
        <v>0</v>
      </c>
      <c r="R49" s="175">
        <f t="shared" si="1"/>
        <v>0</v>
      </c>
    </row>
    <row r="50" spans="1:18" x14ac:dyDescent="0.25">
      <c r="A50" s="153"/>
      <c r="B50" s="62" t="s">
        <v>63</v>
      </c>
      <c r="C50" s="63"/>
      <c r="D50" s="83"/>
      <c r="E50" s="83"/>
      <c r="F50" s="65"/>
      <c r="G50" s="65"/>
      <c r="H50" s="65"/>
      <c r="I50" s="65"/>
      <c r="J50" s="65"/>
      <c r="K50" s="65"/>
      <c r="L50" s="64">
        <v>0</v>
      </c>
      <c r="M50" s="64"/>
      <c r="N50" s="145"/>
      <c r="O50" s="145">
        <v>0</v>
      </c>
      <c r="P50" s="145">
        <f>IF(OR(AND($D50&gt;0,OR($D50&lt;Identification!$D$14,$D50&gt;Identification!$D$15)),AND($E50&gt;0,OR($E50&lt;Identification!$D$14,$E50&gt;Identification!$D$15))),L50,0)</f>
        <v>0</v>
      </c>
      <c r="Q50" s="145">
        <f t="shared" si="0"/>
        <v>0</v>
      </c>
      <c r="R50" s="175">
        <f t="shared" si="1"/>
        <v>0</v>
      </c>
    </row>
    <row r="51" spans="1:18" x14ac:dyDescent="0.25">
      <c r="A51" s="153"/>
      <c r="B51" s="62" t="s">
        <v>64</v>
      </c>
      <c r="C51" s="63"/>
      <c r="D51" s="82"/>
      <c r="E51" s="82"/>
      <c r="F51" s="56"/>
      <c r="G51" s="56"/>
      <c r="H51" s="56"/>
      <c r="I51" s="56"/>
      <c r="J51" s="65"/>
      <c r="K51" s="65"/>
      <c r="L51" s="64">
        <v>0</v>
      </c>
      <c r="M51" s="64"/>
      <c r="N51" s="145"/>
      <c r="O51" s="145">
        <v>0</v>
      </c>
      <c r="P51" s="145">
        <f>IF(OR(AND($D51&gt;0,OR($D51&lt;Identification!$D$14,$D51&gt;Identification!$D$15)),AND($E51&gt;0,OR($E51&lt;Identification!$D$14,$E51&gt;Identification!$D$15))),L51,0)</f>
        <v>0</v>
      </c>
      <c r="Q51" s="145">
        <f t="shared" si="0"/>
        <v>0</v>
      </c>
      <c r="R51" s="175">
        <f t="shared" si="1"/>
        <v>0</v>
      </c>
    </row>
    <row r="52" spans="1:18" x14ac:dyDescent="0.25">
      <c r="A52" s="153"/>
      <c r="B52" s="62" t="s">
        <v>65</v>
      </c>
      <c r="C52" s="63"/>
      <c r="D52" s="82"/>
      <c r="E52" s="82"/>
      <c r="F52" s="56"/>
      <c r="G52" s="56"/>
      <c r="H52" s="56"/>
      <c r="I52" s="56"/>
      <c r="J52" s="65"/>
      <c r="K52" s="65"/>
      <c r="L52" s="64">
        <v>0</v>
      </c>
      <c r="M52" s="64"/>
      <c r="N52" s="145"/>
      <c r="O52" s="145">
        <v>0</v>
      </c>
      <c r="P52" s="145">
        <f>IF(OR(AND($D52&gt;0,OR($D52&lt;Identification!$D$14,$D52&gt;Identification!$D$15)),AND($E52&gt;0,OR($E52&lt;Identification!$D$14,$E52&gt;Identification!$D$15))),L52,0)</f>
        <v>0</v>
      </c>
      <c r="Q52" s="145">
        <f t="shared" si="0"/>
        <v>0</v>
      </c>
      <c r="R52" s="175">
        <f t="shared" si="1"/>
        <v>0</v>
      </c>
    </row>
    <row r="53" spans="1:18" x14ac:dyDescent="0.25">
      <c r="A53" s="153"/>
      <c r="B53" s="62" t="s">
        <v>66</v>
      </c>
      <c r="C53" s="63"/>
      <c r="D53" s="82"/>
      <c r="E53" s="82"/>
      <c r="F53" s="56"/>
      <c r="G53" s="56"/>
      <c r="H53" s="56"/>
      <c r="I53" s="56"/>
      <c r="J53" s="65"/>
      <c r="K53" s="65"/>
      <c r="L53" s="64">
        <v>0</v>
      </c>
      <c r="M53" s="64"/>
      <c r="N53" s="145"/>
      <c r="O53" s="145">
        <v>0</v>
      </c>
      <c r="P53" s="145">
        <f>IF(OR(AND($D53&gt;0,OR($D53&lt;Identification!$D$14,$D53&gt;Identification!$D$15)),AND($E53&gt;0,OR($E53&lt;Identification!$D$14,$E53&gt;Identification!$D$15))),L53,0)</f>
        <v>0</v>
      </c>
      <c r="Q53" s="145">
        <f t="shared" si="0"/>
        <v>0</v>
      </c>
      <c r="R53" s="175">
        <f t="shared" si="1"/>
        <v>0</v>
      </c>
    </row>
    <row r="54" spans="1:18" x14ac:dyDescent="0.25">
      <c r="A54" s="153"/>
      <c r="B54" s="62" t="s">
        <v>67</v>
      </c>
      <c r="C54" s="63"/>
      <c r="D54" s="82"/>
      <c r="E54" s="82"/>
      <c r="F54" s="56"/>
      <c r="G54" s="56"/>
      <c r="H54" s="56"/>
      <c r="I54" s="56"/>
      <c r="J54" s="65"/>
      <c r="K54" s="65"/>
      <c r="L54" s="64">
        <v>0</v>
      </c>
      <c r="M54" s="64"/>
      <c r="N54" s="145"/>
      <c r="O54" s="145">
        <v>0</v>
      </c>
      <c r="P54" s="145">
        <f>IF(OR(AND($D54&gt;0,OR($D54&lt;Identification!$D$14,$D54&gt;Identification!$D$15)),AND($E54&gt;0,OR($E54&lt;Identification!$D$14,$E54&gt;Identification!$D$15))),L54,0)</f>
        <v>0</v>
      </c>
      <c r="Q54" s="145">
        <f t="shared" si="0"/>
        <v>0</v>
      </c>
      <c r="R54" s="175">
        <f t="shared" si="1"/>
        <v>0</v>
      </c>
    </row>
    <row r="55" spans="1:18" x14ac:dyDescent="0.25">
      <c r="A55" s="153"/>
      <c r="B55" s="62" t="s">
        <v>68</v>
      </c>
      <c r="C55" s="63"/>
      <c r="D55" s="82"/>
      <c r="E55" s="82"/>
      <c r="F55" s="56"/>
      <c r="G55" s="56"/>
      <c r="H55" s="56"/>
      <c r="I55" s="56"/>
      <c r="J55" s="65"/>
      <c r="K55" s="65"/>
      <c r="L55" s="64">
        <v>0</v>
      </c>
      <c r="M55" s="64"/>
      <c r="N55" s="145"/>
      <c r="O55" s="145">
        <v>0</v>
      </c>
      <c r="P55" s="145">
        <f>IF(OR(AND($D55&gt;0,OR($D55&lt;Identification!$D$14,$D55&gt;Identification!$D$15)),AND($E55&gt;0,OR($E55&lt;Identification!$D$14,$E55&gt;Identification!$D$15))),L55,0)</f>
        <v>0</v>
      </c>
      <c r="Q55" s="145">
        <f t="shared" si="0"/>
        <v>0</v>
      </c>
      <c r="R55" s="175">
        <f t="shared" si="1"/>
        <v>0</v>
      </c>
    </row>
    <row r="56" spans="1:18" x14ac:dyDescent="0.25">
      <c r="A56" s="153"/>
      <c r="B56" s="62" t="s">
        <v>69</v>
      </c>
      <c r="C56" s="63"/>
      <c r="D56" s="82"/>
      <c r="E56" s="82"/>
      <c r="F56" s="56"/>
      <c r="G56" s="56"/>
      <c r="H56" s="56"/>
      <c r="I56" s="56"/>
      <c r="J56" s="65"/>
      <c r="K56" s="65"/>
      <c r="L56" s="64">
        <v>0</v>
      </c>
      <c r="M56" s="64"/>
      <c r="N56" s="145"/>
      <c r="O56" s="145">
        <v>0</v>
      </c>
      <c r="P56" s="145">
        <f>IF(OR(AND($D56&gt;0,OR($D56&lt;Identification!$D$14,$D56&gt;Identification!$D$15)),AND($E56&gt;0,OR($E56&lt;Identification!$D$14,$E56&gt;Identification!$D$15))),L56,0)</f>
        <v>0</v>
      </c>
      <c r="Q56" s="145">
        <f t="shared" si="0"/>
        <v>0</v>
      </c>
      <c r="R56" s="175">
        <f t="shared" si="1"/>
        <v>0</v>
      </c>
    </row>
    <row r="57" spans="1:18" x14ac:dyDescent="0.25">
      <c r="A57" s="153"/>
      <c r="B57" s="62" t="s">
        <v>70</v>
      </c>
      <c r="C57" s="63"/>
      <c r="D57" s="82"/>
      <c r="E57" s="82"/>
      <c r="F57" s="56"/>
      <c r="G57" s="56"/>
      <c r="H57" s="56"/>
      <c r="I57" s="56"/>
      <c r="J57" s="65"/>
      <c r="K57" s="65"/>
      <c r="L57" s="64">
        <v>0</v>
      </c>
      <c r="M57" s="64"/>
      <c r="N57" s="145"/>
      <c r="O57" s="145">
        <v>0</v>
      </c>
      <c r="P57" s="145">
        <f>IF(OR(AND($D57&gt;0,OR($D57&lt;Identification!$D$14,$D57&gt;Identification!$D$15)),AND($E57&gt;0,OR($E57&lt;Identification!$D$14,$E57&gt;Identification!$D$15))),L57,0)</f>
        <v>0</v>
      </c>
      <c r="Q57" s="145">
        <f t="shared" si="0"/>
        <v>0</v>
      </c>
      <c r="R57" s="175">
        <f t="shared" si="1"/>
        <v>0</v>
      </c>
    </row>
    <row r="58" spans="1:18" x14ac:dyDescent="0.25">
      <c r="A58" s="153"/>
      <c r="B58" s="62" t="s">
        <v>71</v>
      </c>
      <c r="C58" s="63"/>
      <c r="D58" s="82"/>
      <c r="E58" s="82"/>
      <c r="F58" s="56"/>
      <c r="G58" s="56"/>
      <c r="H58" s="56"/>
      <c r="I58" s="56"/>
      <c r="J58" s="65"/>
      <c r="K58" s="65"/>
      <c r="L58" s="64">
        <v>0</v>
      </c>
      <c r="M58" s="64"/>
      <c r="N58" s="145"/>
      <c r="O58" s="145">
        <v>0</v>
      </c>
      <c r="P58" s="145">
        <f>IF(OR(AND($D58&gt;0,OR($D58&lt;Identification!$D$14,$D58&gt;Identification!$D$15)),AND($E58&gt;0,OR($E58&lt;Identification!$D$14,$E58&gt;Identification!$D$15))),L58,0)</f>
        <v>0</v>
      </c>
      <c r="Q58" s="145">
        <f t="shared" si="0"/>
        <v>0</v>
      </c>
      <c r="R58" s="175">
        <f t="shared" si="1"/>
        <v>0</v>
      </c>
    </row>
    <row r="59" spans="1:18" x14ac:dyDescent="0.25">
      <c r="A59" s="153"/>
      <c r="B59" s="62" t="s">
        <v>72</v>
      </c>
      <c r="C59" s="63"/>
      <c r="D59" s="82"/>
      <c r="E59" s="82"/>
      <c r="F59" s="56"/>
      <c r="G59" s="56"/>
      <c r="H59" s="56"/>
      <c r="I59" s="56"/>
      <c r="J59" s="65"/>
      <c r="K59" s="65"/>
      <c r="L59" s="64">
        <v>0</v>
      </c>
      <c r="M59" s="64"/>
      <c r="N59" s="145"/>
      <c r="O59" s="145">
        <v>0</v>
      </c>
      <c r="P59" s="145">
        <f>IF(OR(AND($D59&gt;0,OR($D59&lt;Identification!$D$14,$D59&gt;Identification!$D$15)),AND($E59&gt;0,OR($E59&lt;Identification!$D$14,$E59&gt;Identification!$D$15))),L59,0)</f>
        <v>0</v>
      </c>
      <c r="Q59" s="145">
        <f t="shared" si="0"/>
        <v>0</v>
      </c>
      <c r="R59" s="175">
        <f t="shared" si="1"/>
        <v>0</v>
      </c>
    </row>
    <row r="60" spans="1:18" x14ac:dyDescent="0.25">
      <c r="A60" s="153"/>
      <c r="B60" s="62" t="s">
        <v>73</v>
      </c>
      <c r="C60" s="63"/>
      <c r="D60" s="82"/>
      <c r="E60" s="82"/>
      <c r="F60" s="56"/>
      <c r="G60" s="56"/>
      <c r="H60" s="56"/>
      <c r="I60" s="56"/>
      <c r="J60" s="65"/>
      <c r="K60" s="65"/>
      <c r="L60" s="64">
        <v>0</v>
      </c>
      <c r="M60" s="64"/>
      <c r="N60" s="145"/>
      <c r="O60" s="145">
        <v>0</v>
      </c>
      <c r="P60" s="145">
        <f>IF(OR(AND($D60&gt;0,OR($D60&lt;Identification!$D$14,$D60&gt;Identification!$D$15)),AND($E60&gt;0,OR($E60&lt;Identification!$D$14,$E60&gt;Identification!$D$15))),L60,0)</f>
        <v>0</v>
      </c>
      <c r="Q60" s="145">
        <f t="shared" si="0"/>
        <v>0</v>
      </c>
      <c r="R60" s="175">
        <f t="shared" si="1"/>
        <v>0</v>
      </c>
    </row>
    <row r="61" spans="1:18" x14ac:dyDescent="0.25">
      <c r="A61" s="153"/>
      <c r="B61" s="62" t="s">
        <v>74</v>
      </c>
      <c r="C61" s="63"/>
      <c r="D61" s="83"/>
      <c r="E61" s="83"/>
      <c r="F61" s="65"/>
      <c r="G61" s="65"/>
      <c r="H61" s="65"/>
      <c r="I61" s="65"/>
      <c r="J61" s="65"/>
      <c r="K61" s="65"/>
      <c r="L61" s="64">
        <v>0</v>
      </c>
      <c r="M61" s="64"/>
      <c r="N61" s="145"/>
      <c r="O61" s="145">
        <v>0</v>
      </c>
      <c r="P61" s="145">
        <f>IF(OR(AND($D61&gt;0,OR($D61&lt;Identification!$D$14,$D61&gt;Identification!$D$15)),AND($E61&gt;0,OR($E61&lt;Identification!$D$14,$E61&gt;Identification!$D$15))),L61,0)</f>
        <v>0</v>
      </c>
      <c r="Q61" s="145">
        <f t="shared" si="0"/>
        <v>0</v>
      </c>
      <c r="R61" s="175">
        <f t="shared" si="1"/>
        <v>0</v>
      </c>
    </row>
    <row r="62" spans="1:18" x14ac:dyDescent="0.25">
      <c r="A62" s="153"/>
      <c r="B62" s="62" t="s">
        <v>75</v>
      </c>
      <c r="C62" s="63"/>
      <c r="D62" s="83"/>
      <c r="E62" s="83"/>
      <c r="F62" s="65"/>
      <c r="G62" s="65"/>
      <c r="H62" s="65"/>
      <c r="I62" s="65"/>
      <c r="J62" s="65"/>
      <c r="K62" s="65"/>
      <c r="L62" s="64">
        <v>0</v>
      </c>
      <c r="M62" s="64"/>
      <c r="N62" s="145"/>
      <c r="O62" s="145">
        <v>0</v>
      </c>
      <c r="P62" s="145">
        <f>IF(OR(AND($D62&gt;0,OR($D62&lt;Identification!$D$14,$D62&gt;Identification!$D$15)),AND($E62&gt;0,OR($E62&lt;Identification!$D$14,$E62&gt;Identification!$D$15))),L62,0)</f>
        <v>0</v>
      </c>
      <c r="Q62" s="145">
        <f t="shared" si="0"/>
        <v>0</v>
      </c>
      <c r="R62" s="175">
        <f t="shared" si="1"/>
        <v>0</v>
      </c>
    </row>
    <row r="63" spans="1:18" x14ac:dyDescent="0.25">
      <c r="A63" s="153"/>
      <c r="B63" s="62" t="s">
        <v>76</v>
      </c>
      <c r="C63" s="63"/>
      <c r="D63" s="83"/>
      <c r="E63" s="83"/>
      <c r="F63" s="65"/>
      <c r="G63" s="65"/>
      <c r="H63" s="65"/>
      <c r="I63" s="65"/>
      <c r="J63" s="65"/>
      <c r="K63" s="65"/>
      <c r="L63" s="64">
        <v>0</v>
      </c>
      <c r="M63" s="64"/>
      <c r="N63" s="145"/>
      <c r="O63" s="145">
        <v>0</v>
      </c>
      <c r="P63" s="145">
        <f>IF(OR(AND($D63&gt;0,OR($D63&lt;Identification!$D$14,$D63&gt;Identification!$D$15)),AND($E63&gt;0,OR($E63&lt;Identification!$D$14,$E63&gt;Identification!$D$15))),L63,0)</f>
        <v>0</v>
      </c>
      <c r="Q63" s="145">
        <f t="shared" si="0"/>
        <v>0</v>
      </c>
      <c r="R63" s="175">
        <f t="shared" si="1"/>
        <v>0</v>
      </c>
    </row>
    <row r="64" spans="1:18" x14ac:dyDescent="0.25">
      <c r="A64" s="153"/>
      <c r="B64" s="62" t="s">
        <v>77</v>
      </c>
      <c r="C64" s="63"/>
      <c r="D64" s="83"/>
      <c r="E64" s="83"/>
      <c r="F64" s="65"/>
      <c r="G64" s="65"/>
      <c r="H64" s="65"/>
      <c r="I64" s="65"/>
      <c r="J64" s="65"/>
      <c r="K64" s="65"/>
      <c r="L64" s="64">
        <v>0</v>
      </c>
      <c r="M64" s="64"/>
      <c r="N64" s="145"/>
      <c r="O64" s="145">
        <v>0</v>
      </c>
      <c r="P64" s="145">
        <f>IF(OR(AND($D64&gt;0,OR($D64&lt;Identification!$D$14,$D64&gt;Identification!$D$15)),AND($E64&gt;0,OR($E64&lt;Identification!$D$14,$E64&gt;Identification!$D$15))),L64,0)</f>
        <v>0</v>
      </c>
      <c r="Q64" s="145">
        <f t="shared" si="0"/>
        <v>0</v>
      </c>
      <c r="R64" s="175">
        <f t="shared" si="1"/>
        <v>0</v>
      </c>
    </row>
    <row r="65" spans="1:18" x14ac:dyDescent="0.25">
      <c r="A65" s="153"/>
      <c r="B65" s="62" t="s">
        <v>78</v>
      </c>
      <c r="C65" s="63"/>
      <c r="D65" s="83"/>
      <c r="E65" s="83"/>
      <c r="F65" s="65"/>
      <c r="G65" s="65"/>
      <c r="H65" s="65"/>
      <c r="I65" s="65"/>
      <c r="J65" s="65"/>
      <c r="K65" s="65"/>
      <c r="L65" s="64">
        <v>0</v>
      </c>
      <c r="M65" s="64"/>
      <c r="N65" s="145"/>
      <c r="O65" s="145">
        <v>0</v>
      </c>
      <c r="P65" s="145">
        <f>IF(OR(AND($D65&gt;0,OR($D65&lt;Identification!$D$14,$D65&gt;Identification!$D$15)),AND($E65&gt;0,OR($E65&lt;Identification!$D$14,$E65&gt;Identification!$D$15))),L65,0)</f>
        <v>0</v>
      </c>
      <c r="Q65" s="145">
        <f t="shared" si="0"/>
        <v>0</v>
      </c>
      <c r="R65" s="175">
        <f t="shared" si="1"/>
        <v>0</v>
      </c>
    </row>
    <row r="66" spans="1:18" x14ac:dyDescent="0.25">
      <c r="A66" s="153"/>
      <c r="B66" s="62" t="s">
        <v>79</v>
      </c>
      <c r="C66" s="63"/>
      <c r="D66" s="83"/>
      <c r="E66" s="83"/>
      <c r="F66" s="65"/>
      <c r="G66" s="65"/>
      <c r="H66" s="65"/>
      <c r="I66" s="65"/>
      <c r="J66" s="65"/>
      <c r="K66" s="65"/>
      <c r="L66" s="64">
        <v>0</v>
      </c>
      <c r="M66" s="64"/>
      <c r="N66" s="145"/>
      <c r="O66" s="145">
        <v>0</v>
      </c>
      <c r="P66" s="145">
        <f>IF(OR(AND($D66&gt;0,OR($D66&lt;Identification!$D$14,$D66&gt;Identification!$D$15)),AND($E66&gt;0,OR($E66&lt;Identification!$D$14,$E66&gt;Identification!$D$15))),L66,0)</f>
        <v>0</v>
      </c>
      <c r="Q66" s="145">
        <f t="shared" si="0"/>
        <v>0</v>
      </c>
      <c r="R66" s="175">
        <f t="shared" si="1"/>
        <v>0</v>
      </c>
    </row>
    <row r="67" spans="1:18" x14ac:dyDescent="0.25">
      <c r="A67" s="153"/>
      <c r="B67" s="62" t="s">
        <v>80</v>
      </c>
      <c r="C67" s="63"/>
      <c r="D67" s="83"/>
      <c r="E67" s="83"/>
      <c r="F67" s="65"/>
      <c r="G67" s="65"/>
      <c r="H67" s="65"/>
      <c r="I67" s="65"/>
      <c r="J67" s="65"/>
      <c r="K67" s="65"/>
      <c r="L67" s="64">
        <v>0</v>
      </c>
      <c r="M67" s="64"/>
      <c r="N67" s="145"/>
      <c r="O67" s="145">
        <v>0</v>
      </c>
      <c r="P67" s="145">
        <f>IF(OR(AND($D67&gt;0,OR($D67&lt;Identification!$D$14,$D67&gt;Identification!$D$15)),AND($E67&gt;0,OR($E67&lt;Identification!$D$14,$E67&gt;Identification!$D$15))),L67,0)</f>
        <v>0</v>
      </c>
      <c r="Q67" s="145">
        <f t="shared" si="0"/>
        <v>0</v>
      </c>
      <c r="R67" s="175">
        <f t="shared" si="1"/>
        <v>0</v>
      </c>
    </row>
    <row r="68" spans="1:18" x14ac:dyDescent="0.25">
      <c r="A68" s="153"/>
      <c r="B68" s="62" t="s">
        <v>81</v>
      </c>
      <c r="C68" s="63"/>
      <c r="D68" s="83"/>
      <c r="E68" s="83"/>
      <c r="F68" s="65"/>
      <c r="G68" s="65"/>
      <c r="H68" s="65"/>
      <c r="I68" s="65"/>
      <c r="J68" s="65"/>
      <c r="K68" s="65"/>
      <c r="L68" s="64">
        <v>0</v>
      </c>
      <c r="M68" s="64"/>
      <c r="N68" s="145"/>
      <c r="O68" s="145">
        <v>0</v>
      </c>
      <c r="P68" s="145">
        <f>IF(OR(AND($D68&gt;0,OR($D68&lt;Identification!$D$14,$D68&gt;Identification!$D$15)),AND($E68&gt;0,OR($E68&lt;Identification!$D$14,$E68&gt;Identification!$D$15))),L68,0)</f>
        <v>0</v>
      </c>
      <c r="Q68" s="145">
        <f t="shared" si="0"/>
        <v>0</v>
      </c>
      <c r="R68" s="175">
        <f t="shared" si="1"/>
        <v>0</v>
      </c>
    </row>
    <row r="69" spans="1:18" x14ac:dyDescent="0.25">
      <c r="A69" s="153"/>
      <c r="B69" s="62" t="s">
        <v>82</v>
      </c>
      <c r="C69" s="63"/>
      <c r="D69" s="83"/>
      <c r="E69" s="83"/>
      <c r="F69" s="65"/>
      <c r="G69" s="65"/>
      <c r="H69" s="65"/>
      <c r="I69" s="65"/>
      <c r="J69" s="65"/>
      <c r="K69" s="65"/>
      <c r="L69" s="64">
        <v>0</v>
      </c>
      <c r="M69" s="64"/>
      <c r="N69" s="145"/>
      <c r="O69" s="145">
        <v>0</v>
      </c>
      <c r="P69" s="145">
        <f>IF(OR(AND($D69&gt;0,OR($D69&lt;Identification!$D$14,$D69&gt;Identification!$D$15)),AND($E69&gt;0,OR($E69&lt;Identification!$D$14,$E69&gt;Identification!$D$15))),L69,0)</f>
        <v>0</v>
      </c>
      <c r="Q69" s="145">
        <f t="shared" si="0"/>
        <v>0</v>
      </c>
      <c r="R69" s="175">
        <f t="shared" si="1"/>
        <v>0</v>
      </c>
    </row>
    <row r="70" spans="1:18" x14ac:dyDescent="0.25">
      <c r="A70" s="153"/>
      <c r="B70" s="62" t="s">
        <v>83</v>
      </c>
      <c r="C70" s="63"/>
      <c r="D70" s="83"/>
      <c r="E70" s="83"/>
      <c r="F70" s="65"/>
      <c r="G70" s="65"/>
      <c r="H70" s="65"/>
      <c r="I70" s="65"/>
      <c r="J70" s="65"/>
      <c r="K70" s="65"/>
      <c r="L70" s="64">
        <v>0</v>
      </c>
      <c r="M70" s="64"/>
      <c r="N70" s="145"/>
      <c r="O70" s="145">
        <v>0</v>
      </c>
      <c r="P70" s="145">
        <f>IF(OR(AND($D70&gt;0,OR($D70&lt;Identification!$D$14,$D70&gt;Identification!$D$15)),AND($E70&gt;0,OR($E70&lt;Identification!$D$14,$E70&gt;Identification!$D$15))),L70,0)</f>
        <v>0</v>
      </c>
      <c r="Q70" s="145">
        <f t="shared" si="0"/>
        <v>0</v>
      </c>
      <c r="R70" s="175">
        <f t="shared" si="1"/>
        <v>0</v>
      </c>
    </row>
    <row r="71" spans="1:18" x14ac:dyDescent="0.25">
      <c r="A71" s="153"/>
      <c r="B71" s="62" t="s">
        <v>84</v>
      </c>
      <c r="C71" s="63"/>
      <c r="D71" s="83"/>
      <c r="E71" s="83"/>
      <c r="F71" s="65"/>
      <c r="G71" s="65"/>
      <c r="H71" s="65"/>
      <c r="I71" s="65"/>
      <c r="J71" s="65"/>
      <c r="K71" s="65"/>
      <c r="L71" s="64">
        <v>0</v>
      </c>
      <c r="M71" s="64"/>
      <c r="N71" s="145"/>
      <c r="O71" s="145">
        <v>0</v>
      </c>
      <c r="P71" s="145">
        <f>IF(OR(AND($D71&gt;0,OR($D71&lt;Identification!$D$14,$D71&gt;Identification!$D$15)),AND($E71&gt;0,OR($E71&lt;Identification!$D$14,$E71&gt;Identification!$D$15))),L71,0)</f>
        <v>0</v>
      </c>
      <c r="Q71" s="145">
        <f t="shared" si="0"/>
        <v>0</v>
      </c>
      <c r="R71" s="175">
        <f t="shared" si="1"/>
        <v>0</v>
      </c>
    </row>
    <row r="72" spans="1:18" x14ac:dyDescent="0.25">
      <c r="A72" s="153"/>
      <c r="B72" s="62" t="s">
        <v>85</v>
      </c>
      <c r="C72" s="63"/>
      <c r="D72" s="83"/>
      <c r="E72" s="83"/>
      <c r="F72" s="65"/>
      <c r="G72" s="65"/>
      <c r="H72" s="65"/>
      <c r="I72" s="65"/>
      <c r="J72" s="65"/>
      <c r="K72" s="65"/>
      <c r="L72" s="64">
        <v>0</v>
      </c>
      <c r="M72" s="64"/>
      <c r="N72" s="145"/>
      <c r="O72" s="145">
        <v>0</v>
      </c>
      <c r="P72" s="145">
        <f>IF(OR(AND($D72&gt;0,OR($D72&lt;Identification!$D$14,$D72&gt;Identification!$D$15)),AND($E72&gt;0,OR($E72&lt;Identification!$D$14,$E72&gt;Identification!$D$15))),L72,0)</f>
        <v>0</v>
      </c>
      <c r="Q72" s="145">
        <f t="shared" ref="Q72:Q135" si="2">L72-O72-P72</f>
        <v>0</v>
      </c>
      <c r="R72" s="175">
        <f t="shared" ref="R72:R135" si="3">O72+P72</f>
        <v>0</v>
      </c>
    </row>
    <row r="73" spans="1:18" x14ac:dyDescent="0.25">
      <c r="A73" s="153"/>
      <c r="B73" s="62" t="s">
        <v>86</v>
      </c>
      <c r="C73" s="63"/>
      <c r="D73" s="83"/>
      <c r="E73" s="83"/>
      <c r="F73" s="65"/>
      <c r="G73" s="65"/>
      <c r="H73" s="65"/>
      <c r="I73" s="65"/>
      <c r="J73" s="65"/>
      <c r="K73" s="65"/>
      <c r="L73" s="64">
        <v>0</v>
      </c>
      <c r="M73" s="64"/>
      <c r="N73" s="145"/>
      <c r="O73" s="145">
        <v>0</v>
      </c>
      <c r="P73" s="145">
        <f>IF(OR(AND($D73&gt;0,OR($D73&lt;Identification!$D$14,$D73&gt;Identification!$D$15)),AND($E73&gt;0,OR($E73&lt;Identification!$D$14,$E73&gt;Identification!$D$15))),L73,0)</f>
        <v>0</v>
      </c>
      <c r="Q73" s="145">
        <f t="shared" si="2"/>
        <v>0</v>
      </c>
      <c r="R73" s="175">
        <f t="shared" si="3"/>
        <v>0</v>
      </c>
    </row>
    <row r="74" spans="1:18" x14ac:dyDescent="0.25">
      <c r="A74" s="153"/>
      <c r="B74" s="62" t="s">
        <v>87</v>
      </c>
      <c r="C74" s="63"/>
      <c r="D74" s="83"/>
      <c r="E74" s="83"/>
      <c r="F74" s="65"/>
      <c r="G74" s="65"/>
      <c r="H74" s="65"/>
      <c r="I74" s="65"/>
      <c r="J74" s="65"/>
      <c r="K74" s="65"/>
      <c r="L74" s="64">
        <v>0</v>
      </c>
      <c r="M74" s="64"/>
      <c r="N74" s="145"/>
      <c r="O74" s="145">
        <v>0</v>
      </c>
      <c r="P74" s="145">
        <f>IF(OR(AND($D74&gt;0,OR($D74&lt;Identification!$D$14,$D74&gt;Identification!$D$15)),AND($E74&gt;0,OR($E74&lt;Identification!$D$14,$E74&gt;Identification!$D$15))),L74,0)</f>
        <v>0</v>
      </c>
      <c r="Q74" s="145">
        <f t="shared" si="2"/>
        <v>0</v>
      </c>
      <c r="R74" s="175">
        <f t="shared" si="3"/>
        <v>0</v>
      </c>
    </row>
    <row r="75" spans="1:18" x14ac:dyDescent="0.25">
      <c r="A75" s="153"/>
      <c r="B75" s="62" t="s">
        <v>88</v>
      </c>
      <c r="C75" s="63"/>
      <c r="D75" s="83"/>
      <c r="E75" s="83"/>
      <c r="F75" s="65"/>
      <c r="G75" s="65"/>
      <c r="H75" s="65"/>
      <c r="I75" s="65"/>
      <c r="J75" s="65"/>
      <c r="K75" s="65"/>
      <c r="L75" s="64">
        <v>0</v>
      </c>
      <c r="M75" s="64"/>
      <c r="N75" s="145"/>
      <c r="O75" s="145">
        <v>0</v>
      </c>
      <c r="P75" s="145">
        <f>IF(OR(AND($D75&gt;0,OR($D75&lt;Identification!$D$14,$D75&gt;Identification!$D$15)),AND($E75&gt;0,OR($E75&lt;Identification!$D$14,$E75&gt;Identification!$D$15))),L75,0)</f>
        <v>0</v>
      </c>
      <c r="Q75" s="145">
        <f t="shared" si="2"/>
        <v>0</v>
      </c>
      <c r="R75" s="175">
        <f t="shared" si="3"/>
        <v>0</v>
      </c>
    </row>
    <row r="76" spans="1:18" x14ac:dyDescent="0.25">
      <c r="A76" s="153"/>
      <c r="B76" s="62" t="s">
        <v>89</v>
      </c>
      <c r="C76" s="63"/>
      <c r="D76" s="83"/>
      <c r="E76" s="83"/>
      <c r="F76" s="65"/>
      <c r="G76" s="65"/>
      <c r="H76" s="65"/>
      <c r="I76" s="65"/>
      <c r="J76" s="65"/>
      <c r="K76" s="65"/>
      <c r="L76" s="64">
        <v>0</v>
      </c>
      <c r="M76" s="64"/>
      <c r="N76" s="145"/>
      <c r="O76" s="145">
        <v>0</v>
      </c>
      <c r="P76" s="145">
        <f>IF(OR(AND($D76&gt;0,OR($D76&lt;Identification!$D$14,$D76&gt;Identification!$D$15)),AND($E76&gt;0,OR($E76&lt;Identification!$D$14,$E76&gt;Identification!$D$15))),L76,0)</f>
        <v>0</v>
      </c>
      <c r="Q76" s="145">
        <f t="shared" si="2"/>
        <v>0</v>
      </c>
      <c r="R76" s="175">
        <f t="shared" si="3"/>
        <v>0</v>
      </c>
    </row>
    <row r="77" spans="1:18" x14ac:dyDescent="0.25">
      <c r="A77" s="153"/>
      <c r="B77" s="62" t="s">
        <v>771</v>
      </c>
      <c r="C77" s="63"/>
      <c r="D77" s="83"/>
      <c r="E77" s="83"/>
      <c r="F77" s="65"/>
      <c r="G77" s="65"/>
      <c r="H77" s="65"/>
      <c r="I77" s="65"/>
      <c r="J77" s="65"/>
      <c r="K77" s="65"/>
      <c r="L77" s="64">
        <v>0</v>
      </c>
      <c r="M77" s="64"/>
      <c r="N77" s="145"/>
      <c r="O77" s="145">
        <v>0</v>
      </c>
      <c r="P77" s="145">
        <f>IF(OR(AND($D77&gt;0,OR($D77&lt;Identification!$D$14,$D77&gt;Identification!$D$15)),AND($E77&gt;0,OR($E77&lt;Identification!$D$14,$E77&gt;Identification!$D$15))),L77,0)</f>
        <v>0</v>
      </c>
      <c r="Q77" s="145">
        <f t="shared" si="2"/>
        <v>0</v>
      </c>
      <c r="R77" s="175">
        <f t="shared" si="3"/>
        <v>0</v>
      </c>
    </row>
    <row r="78" spans="1:18" x14ac:dyDescent="0.25">
      <c r="A78" s="153"/>
      <c r="B78" s="62" t="s">
        <v>772</v>
      </c>
      <c r="C78" s="63"/>
      <c r="D78" s="83"/>
      <c r="E78" s="83"/>
      <c r="F78" s="65"/>
      <c r="G78" s="65"/>
      <c r="H78" s="65"/>
      <c r="I78" s="65"/>
      <c r="J78" s="65"/>
      <c r="K78" s="65"/>
      <c r="L78" s="64">
        <v>0</v>
      </c>
      <c r="M78" s="64"/>
      <c r="N78" s="145"/>
      <c r="O78" s="145">
        <v>0</v>
      </c>
      <c r="P78" s="145">
        <f>IF(OR(AND($D78&gt;0,OR($D78&lt;Identification!$D$14,$D78&gt;Identification!$D$15)),AND($E78&gt;0,OR($E78&lt;Identification!$D$14,$E78&gt;Identification!$D$15))),L78,0)</f>
        <v>0</v>
      </c>
      <c r="Q78" s="145">
        <f t="shared" si="2"/>
        <v>0</v>
      </c>
      <c r="R78" s="175">
        <f t="shared" si="3"/>
        <v>0</v>
      </c>
    </row>
    <row r="79" spans="1:18" x14ac:dyDescent="0.25">
      <c r="A79" s="153"/>
      <c r="B79" s="62" t="s">
        <v>773</v>
      </c>
      <c r="C79" s="63"/>
      <c r="D79" s="83"/>
      <c r="E79" s="83"/>
      <c r="F79" s="65"/>
      <c r="G79" s="65"/>
      <c r="H79" s="65"/>
      <c r="I79" s="65"/>
      <c r="J79" s="65"/>
      <c r="K79" s="65"/>
      <c r="L79" s="64">
        <v>0</v>
      </c>
      <c r="M79" s="64"/>
      <c r="N79" s="145"/>
      <c r="O79" s="145">
        <v>0</v>
      </c>
      <c r="P79" s="145">
        <f>IF(OR(AND($D79&gt;0,OR($D79&lt;Identification!$D$14,$D79&gt;Identification!$D$15)),AND($E79&gt;0,OR($E79&lt;Identification!$D$14,$E79&gt;Identification!$D$15))),L79,0)</f>
        <v>0</v>
      </c>
      <c r="Q79" s="145">
        <f t="shared" si="2"/>
        <v>0</v>
      </c>
      <c r="R79" s="175">
        <f t="shared" si="3"/>
        <v>0</v>
      </c>
    </row>
    <row r="80" spans="1:18" x14ac:dyDescent="0.25">
      <c r="A80" s="153"/>
      <c r="B80" s="62" t="s">
        <v>774</v>
      </c>
      <c r="C80" s="63"/>
      <c r="D80" s="83"/>
      <c r="E80" s="83"/>
      <c r="F80" s="65"/>
      <c r="G80" s="65"/>
      <c r="H80" s="65"/>
      <c r="I80" s="65"/>
      <c r="J80" s="65"/>
      <c r="K80" s="65"/>
      <c r="L80" s="64">
        <v>0</v>
      </c>
      <c r="M80" s="64"/>
      <c r="N80" s="145"/>
      <c r="O80" s="145">
        <v>0</v>
      </c>
      <c r="P80" s="145">
        <f>IF(OR(AND($D80&gt;0,OR($D80&lt;Identification!$D$14,$D80&gt;Identification!$D$15)),AND($E80&gt;0,OR($E80&lt;Identification!$D$14,$E80&gt;Identification!$D$15))),L80,0)</f>
        <v>0</v>
      </c>
      <c r="Q80" s="145">
        <f t="shared" si="2"/>
        <v>0</v>
      </c>
      <c r="R80" s="175">
        <f t="shared" si="3"/>
        <v>0</v>
      </c>
    </row>
    <row r="81" spans="1:18" x14ac:dyDescent="0.25">
      <c r="A81" s="153"/>
      <c r="B81" s="62" t="s">
        <v>775</v>
      </c>
      <c r="C81" s="63"/>
      <c r="D81" s="83"/>
      <c r="E81" s="83"/>
      <c r="F81" s="65"/>
      <c r="G81" s="65"/>
      <c r="H81" s="65"/>
      <c r="I81" s="65"/>
      <c r="J81" s="65"/>
      <c r="K81" s="65"/>
      <c r="L81" s="64">
        <v>0</v>
      </c>
      <c r="M81" s="64"/>
      <c r="N81" s="145"/>
      <c r="O81" s="145">
        <v>0</v>
      </c>
      <c r="P81" s="145">
        <f>IF(OR(AND($D81&gt;0,OR($D81&lt;Identification!$D$14,$D81&gt;Identification!$D$15)),AND($E81&gt;0,OR($E81&lt;Identification!$D$14,$E81&gt;Identification!$D$15))),L81,0)</f>
        <v>0</v>
      </c>
      <c r="Q81" s="145">
        <f t="shared" si="2"/>
        <v>0</v>
      </c>
      <c r="R81" s="175">
        <f t="shared" si="3"/>
        <v>0</v>
      </c>
    </row>
    <row r="82" spans="1:18" x14ac:dyDescent="0.25">
      <c r="A82" s="153"/>
      <c r="B82" s="62" t="s">
        <v>776</v>
      </c>
      <c r="C82" s="63"/>
      <c r="D82" s="83"/>
      <c r="E82" s="83"/>
      <c r="F82" s="65"/>
      <c r="G82" s="65"/>
      <c r="H82" s="65"/>
      <c r="I82" s="65"/>
      <c r="J82" s="65"/>
      <c r="K82" s="65"/>
      <c r="L82" s="64">
        <v>0</v>
      </c>
      <c r="M82" s="64"/>
      <c r="N82" s="145"/>
      <c r="O82" s="145">
        <v>0</v>
      </c>
      <c r="P82" s="145">
        <f>IF(OR(AND($D82&gt;0,OR($D82&lt;Identification!$D$14,$D82&gt;Identification!$D$15)),AND($E82&gt;0,OR($E82&lt;Identification!$D$14,$E82&gt;Identification!$D$15))),L82,0)</f>
        <v>0</v>
      </c>
      <c r="Q82" s="145">
        <f t="shared" si="2"/>
        <v>0</v>
      </c>
      <c r="R82" s="175">
        <f t="shared" si="3"/>
        <v>0</v>
      </c>
    </row>
    <row r="83" spans="1:18" x14ac:dyDescent="0.25">
      <c r="A83" s="153"/>
      <c r="B83" s="62" t="s">
        <v>777</v>
      </c>
      <c r="C83" s="63"/>
      <c r="D83" s="83"/>
      <c r="E83" s="83"/>
      <c r="F83" s="65"/>
      <c r="G83" s="65"/>
      <c r="H83" s="65"/>
      <c r="I83" s="65"/>
      <c r="J83" s="65"/>
      <c r="K83" s="65"/>
      <c r="L83" s="64">
        <v>0</v>
      </c>
      <c r="M83" s="64"/>
      <c r="N83" s="145"/>
      <c r="O83" s="145">
        <v>0</v>
      </c>
      <c r="P83" s="145">
        <f>IF(OR(AND($D83&gt;0,OR($D83&lt;Identification!$D$14,$D83&gt;Identification!$D$15)),AND($E83&gt;0,OR($E83&lt;Identification!$D$14,$E83&gt;Identification!$D$15))),L83,0)</f>
        <v>0</v>
      </c>
      <c r="Q83" s="145">
        <f t="shared" si="2"/>
        <v>0</v>
      </c>
      <c r="R83" s="175">
        <f t="shared" si="3"/>
        <v>0</v>
      </c>
    </row>
    <row r="84" spans="1:18" x14ac:dyDescent="0.25">
      <c r="A84" s="153"/>
      <c r="B84" s="62" t="s">
        <v>778</v>
      </c>
      <c r="C84" s="63"/>
      <c r="D84" s="83"/>
      <c r="E84" s="83"/>
      <c r="F84" s="65"/>
      <c r="G84" s="65"/>
      <c r="H84" s="65"/>
      <c r="I84" s="65"/>
      <c r="J84" s="65"/>
      <c r="K84" s="65"/>
      <c r="L84" s="64">
        <v>0</v>
      </c>
      <c r="M84" s="64"/>
      <c r="N84" s="145"/>
      <c r="O84" s="145">
        <v>0</v>
      </c>
      <c r="P84" s="145">
        <f>IF(OR(AND($D84&gt;0,OR($D84&lt;Identification!$D$14,$D84&gt;Identification!$D$15)),AND($E84&gt;0,OR($E84&lt;Identification!$D$14,$E84&gt;Identification!$D$15))),L84,0)</f>
        <v>0</v>
      </c>
      <c r="Q84" s="145">
        <f t="shared" si="2"/>
        <v>0</v>
      </c>
      <c r="R84" s="175">
        <f t="shared" si="3"/>
        <v>0</v>
      </c>
    </row>
    <row r="85" spans="1:18" x14ac:dyDescent="0.25">
      <c r="A85" s="153"/>
      <c r="B85" s="62" t="s">
        <v>779</v>
      </c>
      <c r="C85" s="63"/>
      <c r="D85" s="83"/>
      <c r="E85" s="83"/>
      <c r="F85" s="65"/>
      <c r="G85" s="65"/>
      <c r="H85" s="65"/>
      <c r="I85" s="65"/>
      <c r="J85" s="65"/>
      <c r="K85" s="65"/>
      <c r="L85" s="64">
        <v>0</v>
      </c>
      <c r="M85" s="64"/>
      <c r="N85" s="145"/>
      <c r="O85" s="145">
        <v>0</v>
      </c>
      <c r="P85" s="145">
        <f>IF(OR(AND($D85&gt;0,OR($D85&lt;Identification!$D$14,$D85&gt;Identification!$D$15)),AND($E85&gt;0,OR($E85&lt;Identification!$D$14,$E85&gt;Identification!$D$15))),L85,0)</f>
        <v>0</v>
      </c>
      <c r="Q85" s="145">
        <f t="shared" si="2"/>
        <v>0</v>
      </c>
      <c r="R85" s="175">
        <f t="shared" si="3"/>
        <v>0</v>
      </c>
    </row>
    <row r="86" spans="1:18" x14ac:dyDescent="0.25">
      <c r="A86" s="153"/>
      <c r="B86" s="62" t="s">
        <v>780</v>
      </c>
      <c r="C86" s="63"/>
      <c r="D86" s="83"/>
      <c r="E86" s="83"/>
      <c r="F86" s="65"/>
      <c r="G86" s="65"/>
      <c r="H86" s="65"/>
      <c r="I86" s="65"/>
      <c r="J86" s="65"/>
      <c r="K86" s="65"/>
      <c r="L86" s="64">
        <v>0</v>
      </c>
      <c r="M86" s="64"/>
      <c r="N86" s="145"/>
      <c r="O86" s="145">
        <v>0</v>
      </c>
      <c r="P86" s="145">
        <f>IF(OR(AND($D86&gt;0,OR($D86&lt;Identification!$D$14,$D86&gt;Identification!$D$15)),AND($E86&gt;0,OR($E86&lt;Identification!$D$14,$E86&gt;Identification!$D$15))),L86,0)</f>
        <v>0</v>
      </c>
      <c r="Q86" s="145">
        <f t="shared" si="2"/>
        <v>0</v>
      </c>
      <c r="R86" s="175">
        <f t="shared" si="3"/>
        <v>0</v>
      </c>
    </row>
    <row r="87" spans="1:18" x14ac:dyDescent="0.25">
      <c r="A87" s="153"/>
      <c r="B87" s="62" t="s">
        <v>781</v>
      </c>
      <c r="C87" s="63"/>
      <c r="D87" s="83"/>
      <c r="E87" s="83"/>
      <c r="F87" s="65"/>
      <c r="G87" s="65"/>
      <c r="H87" s="65"/>
      <c r="I87" s="65"/>
      <c r="J87" s="65"/>
      <c r="K87" s="65"/>
      <c r="L87" s="64">
        <v>0</v>
      </c>
      <c r="M87" s="64"/>
      <c r="N87" s="145"/>
      <c r="O87" s="145">
        <v>0</v>
      </c>
      <c r="P87" s="145">
        <f>IF(OR(AND($D87&gt;0,OR($D87&lt;Identification!$D$14,$D87&gt;Identification!$D$15)),AND($E87&gt;0,OR($E87&lt;Identification!$D$14,$E87&gt;Identification!$D$15))),L87,0)</f>
        <v>0</v>
      </c>
      <c r="Q87" s="145">
        <f t="shared" si="2"/>
        <v>0</v>
      </c>
      <c r="R87" s="175">
        <f t="shared" si="3"/>
        <v>0</v>
      </c>
    </row>
    <row r="88" spans="1:18" x14ac:dyDescent="0.25">
      <c r="A88" s="153"/>
      <c r="B88" s="62" t="s">
        <v>782</v>
      </c>
      <c r="C88" s="63"/>
      <c r="D88" s="83"/>
      <c r="E88" s="83"/>
      <c r="F88" s="65"/>
      <c r="G88" s="65"/>
      <c r="H88" s="65"/>
      <c r="I88" s="65"/>
      <c r="J88" s="65"/>
      <c r="K88" s="65"/>
      <c r="L88" s="64">
        <v>0</v>
      </c>
      <c r="M88" s="64"/>
      <c r="N88" s="145"/>
      <c r="O88" s="145">
        <v>0</v>
      </c>
      <c r="P88" s="145">
        <f>IF(OR(AND($D88&gt;0,OR($D88&lt;Identification!$D$14,$D88&gt;Identification!$D$15)),AND($E88&gt;0,OR($E88&lt;Identification!$D$14,$E88&gt;Identification!$D$15))),L88,0)</f>
        <v>0</v>
      </c>
      <c r="Q88" s="145">
        <f t="shared" si="2"/>
        <v>0</v>
      </c>
      <c r="R88" s="175">
        <f t="shared" si="3"/>
        <v>0</v>
      </c>
    </row>
    <row r="89" spans="1:18" x14ac:dyDescent="0.25">
      <c r="A89" s="153"/>
      <c r="B89" s="62" t="s">
        <v>783</v>
      </c>
      <c r="C89" s="63"/>
      <c r="D89" s="83"/>
      <c r="E89" s="83"/>
      <c r="F89" s="65"/>
      <c r="G89" s="65"/>
      <c r="H89" s="65"/>
      <c r="I89" s="65"/>
      <c r="J89" s="65"/>
      <c r="K89" s="65"/>
      <c r="L89" s="64">
        <v>0</v>
      </c>
      <c r="M89" s="64"/>
      <c r="N89" s="145"/>
      <c r="O89" s="145">
        <v>0</v>
      </c>
      <c r="P89" s="145">
        <f>IF(OR(AND($D89&gt;0,OR($D89&lt;Identification!$D$14,$D89&gt;Identification!$D$15)),AND($E89&gt;0,OR($E89&lt;Identification!$D$14,$E89&gt;Identification!$D$15))),L89,0)</f>
        <v>0</v>
      </c>
      <c r="Q89" s="145">
        <f t="shared" si="2"/>
        <v>0</v>
      </c>
      <c r="R89" s="175">
        <f t="shared" si="3"/>
        <v>0</v>
      </c>
    </row>
    <row r="90" spans="1:18" x14ac:dyDescent="0.25">
      <c r="A90" s="153"/>
      <c r="B90" s="62" t="s">
        <v>784</v>
      </c>
      <c r="C90" s="63"/>
      <c r="D90" s="83"/>
      <c r="E90" s="83"/>
      <c r="F90" s="65"/>
      <c r="G90" s="65"/>
      <c r="H90" s="65"/>
      <c r="I90" s="65"/>
      <c r="J90" s="65"/>
      <c r="K90" s="65"/>
      <c r="L90" s="64">
        <v>0</v>
      </c>
      <c r="M90" s="64"/>
      <c r="N90" s="145"/>
      <c r="O90" s="145">
        <v>0</v>
      </c>
      <c r="P90" s="145">
        <f>IF(OR(AND($D90&gt;0,OR($D90&lt;Identification!$D$14,$D90&gt;Identification!$D$15)),AND($E90&gt;0,OR($E90&lt;Identification!$D$14,$E90&gt;Identification!$D$15))),L90,0)</f>
        <v>0</v>
      </c>
      <c r="Q90" s="145">
        <f t="shared" si="2"/>
        <v>0</v>
      </c>
      <c r="R90" s="175">
        <f t="shared" si="3"/>
        <v>0</v>
      </c>
    </row>
    <row r="91" spans="1:18" x14ac:dyDescent="0.25">
      <c r="A91" s="153"/>
      <c r="B91" s="62" t="s">
        <v>785</v>
      </c>
      <c r="C91" s="63"/>
      <c r="D91" s="83"/>
      <c r="E91" s="83"/>
      <c r="F91" s="65"/>
      <c r="G91" s="65"/>
      <c r="H91" s="65"/>
      <c r="I91" s="65"/>
      <c r="J91" s="65"/>
      <c r="K91" s="65"/>
      <c r="L91" s="64">
        <v>0</v>
      </c>
      <c r="M91" s="64"/>
      <c r="N91" s="145"/>
      <c r="O91" s="145">
        <v>0</v>
      </c>
      <c r="P91" s="145">
        <f>IF(OR(AND($D91&gt;0,OR($D91&lt;Identification!$D$14,$D91&gt;Identification!$D$15)),AND($E91&gt;0,OR($E91&lt;Identification!$D$14,$E91&gt;Identification!$D$15))),L91,0)</f>
        <v>0</v>
      </c>
      <c r="Q91" s="145">
        <f t="shared" si="2"/>
        <v>0</v>
      </c>
      <c r="R91" s="175">
        <f t="shared" si="3"/>
        <v>0</v>
      </c>
    </row>
    <row r="92" spans="1:18" x14ac:dyDescent="0.25">
      <c r="A92" s="153"/>
      <c r="B92" s="62" t="s">
        <v>786</v>
      </c>
      <c r="C92" s="63"/>
      <c r="D92" s="83"/>
      <c r="E92" s="83"/>
      <c r="F92" s="65"/>
      <c r="G92" s="65"/>
      <c r="H92" s="65"/>
      <c r="I92" s="65"/>
      <c r="J92" s="65"/>
      <c r="K92" s="65"/>
      <c r="L92" s="64">
        <v>0</v>
      </c>
      <c r="M92" s="64"/>
      <c r="N92" s="145"/>
      <c r="O92" s="145">
        <v>0</v>
      </c>
      <c r="P92" s="145">
        <f>IF(OR(AND($D92&gt;0,OR($D92&lt;Identification!$D$14,$D92&gt;Identification!$D$15)),AND($E92&gt;0,OR($E92&lt;Identification!$D$14,$E92&gt;Identification!$D$15))),L92,0)</f>
        <v>0</v>
      </c>
      <c r="Q92" s="145">
        <f t="shared" si="2"/>
        <v>0</v>
      </c>
      <c r="R92" s="175">
        <f t="shared" si="3"/>
        <v>0</v>
      </c>
    </row>
    <row r="93" spans="1:18" x14ac:dyDescent="0.25">
      <c r="A93" s="153"/>
      <c r="B93" s="62" t="s">
        <v>787</v>
      </c>
      <c r="C93" s="63"/>
      <c r="D93" s="83"/>
      <c r="E93" s="83"/>
      <c r="F93" s="65"/>
      <c r="G93" s="65"/>
      <c r="H93" s="65"/>
      <c r="I93" s="65"/>
      <c r="J93" s="65"/>
      <c r="K93" s="65"/>
      <c r="L93" s="64">
        <v>0</v>
      </c>
      <c r="M93" s="64"/>
      <c r="N93" s="145"/>
      <c r="O93" s="145">
        <v>0</v>
      </c>
      <c r="P93" s="145">
        <f>IF(OR(AND($D93&gt;0,OR($D93&lt;Identification!$D$14,$D93&gt;Identification!$D$15)),AND($E93&gt;0,OR($E93&lt;Identification!$D$14,$E93&gt;Identification!$D$15))),L93,0)</f>
        <v>0</v>
      </c>
      <c r="Q93" s="145">
        <f t="shared" si="2"/>
        <v>0</v>
      </c>
      <c r="R93" s="175">
        <f t="shared" si="3"/>
        <v>0</v>
      </c>
    </row>
    <row r="94" spans="1:18" x14ac:dyDescent="0.25">
      <c r="A94" s="153"/>
      <c r="B94" s="62" t="s">
        <v>788</v>
      </c>
      <c r="C94" s="63"/>
      <c r="D94" s="83"/>
      <c r="E94" s="83"/>
      <c r="F94" s="65"/>
      <c r="G94" s="65"/>
      <c r="H94" s="65"/>
      <c r="I94" s="65"/>
      <c r="J94" s="65"/>
      <c r="K94" s="65"/>
      <c r="L94" s="64">
        <v>0</v>
      </c>
      <c r="M94" s="64"/>
      <c r="N94" s="145"/>
      <c r="O94" s="145">
        <v>0</v>
      </c>
      <c r="P94" s="145">
        <f>IF(OR(AND($D94&gt;0,OR($D94&lt;Identification!$D$14,$D94&gt;Identification!$D$15)),AND($E94&gt;0,OR($E94&lt;Identification!$D$14,$E94&gt;Identification!$D$15))),L94,0)</f>
        <v>0</v>
      </c>
      <c r="Q94" s="145">
        <f t="shared" si="2"/>
        <v>0</v>
      </c>
      <c r="R94" s="175">
        <f t="shared" si="3"/>
        <v>0</v>
      </c>
    </row>
    <row r="95" spans="1:18" x14ac:dyDescent="0.25">
      <c r="A95" s="153"/>
      <c r="B95" s="62" t="s">
        <v>789</v>
      </c>
      <c r="C95" s="63"/>
      <c r="D95" s="83"/>
      <c r="E95" s="83"/>
      <c r="F95" s="65"/>
      <c r="G95" s="65"/>
      <c r="H95" s="65"/>
      <c r="I95" s="65"/>
      <c r="J95" s="65"/>
      <c r="K95" s="65"/>
      <c r="L95" s="64">
        <v>0</v>
      </c>
      <c r="M95" s="64"/>
      <c r="N95" s="145"/>
      <c r="O95" s="145">
        <v>0</v>
      </c>
      <c r="P95" s="145">
        <f>IF(OR(AND($D95&gt;0,OR($D95&lt;Identification!$D$14,$D95&gt;Identification!$D$15)),AND($E95&gt;0,OR($E95&lt;Identification!$D$14,$E95&gt;Identification!$D$15))),L95,0)</f>
        <v>0</v>
      </c>
      <c r="Q95" s="145">
        <f t="shared" si="2"/>
        <v>0</v>
      </c>
      <c r="R95" s="175">
        <f t="shared" si="3"/>
        <v>0</v>
      </c>
    </row>
    <row r="96" spans="1:18" x14ac:dyDescent="0.25">
      <c r="A96" s="153"/>
      <c r="B96" s="62" t="s">
        <v>790</v>
      </c>
      <c r="C96" s="63"/>
      <c r="D96" s="83"/>
      <c r="E96" s="83"/>
      <c r="F96" s="65"/>
      <c r="G96" s="65"/>
      <c r="H96" s="65"/>
      <c r="I96" s="65"/>
      <c r="J96" s="65"/>
      <c r="K96" s="65"/>
      <c r="L96" s="64">
        <v>0</v>
      </c>
      <c r="M96" s="64"/>
      <c r="N96" s="145"/>
      <c r="O96" s="145">
        <v>0</v>
      </c>
      <c r="P96" s="145">
        <f>IF(OR(AND($D96&gt;0,OR($D96&lt;Identification!$D$14,$D96&gt;Identification!$D$15)),AND($E96&gt;0,OR($E96&lt;Identification!$D$14,$E96&gt;Identification!$D$15))),L96,0)</f>
        <v>0</v>
      </c>
      <c r="Q96" s="145">
        <f t="shared" si="2"/>
        <v>0</v>
      </c>
      <c r="R96" s="175">
        <f t="shared" si="3"/>
        <v>0</v>
      </c>
    </row>
    <row r="97" spans="1:18" x14ac:dyDescent="0.25">
      <c r="A97" s="153"/>
      <c r="B97" s="62" t="s">
        <v>791</v>
      </c>
      <c r="C97" s="63"/>
      <c r="D97" s="83"/>
      <c r="E97" s="83"/>
      <c r="F97" s="65"/>
      <c r="G97" s="65"/>
      <c r="H97" s="65"/>
      <c r="I97" s="65"/>
      <c r="J97" s="65"/>
      <c r="K97" s="65"/>
      <c r="L97" s="64">
        <v>0</v>
      </c>
      <c r="M97" s="64"/>
      <c r="N97" s="145"/>
      <c r="O97" s="145">
        <v>0</v>
      </c>
      <c r="P97" s="145">
        <f>IF(OR(AND($D97&gt;0,OR($D97&lt;Identification!$D$14,$D97&gt;Identification!$D$15)),AND($E97&gt;0,OR($E97&lt;Identification!$D$14,$E97&gt;Identification!$D$15))),L97,0)</f>
        <v>0</v>
      </c>
      <c r="Q97" s="145">
        <f t="shared" si="2"/>
        <v>0</v>
      </c>
      <c r="R97" s="175">
        <f t="shared" si="3"/>
        <v>0</v>
      </c>
    </row>
    <row r="98" spans="1:18" x14ac:dyDescent="0.25">
      <c r="A98" s="153"/>
      <c r="B98" s="62" t="s">
        <v>792</v>
      </c>
      <c r="C98" s="63"/>
      <c r="D98" s="83"/>
      <c r="E98" s="83"/>
      <c r="F98" s="65"/>
      <c r="G98" s="65"/>
      <c r="H98" s="65"/>
      <c r="I98" s="65"/>
      <c r="J98" s="65"/>
      <c r="K98" s="65"/>
      <c r="L98" s="64">
        <v>0</v>
      </c>
      <c r="M98" s="64"/>
      <c r="N98" s="145"/>
      <c r="O98" s="145">
        <v>0</v>
      </c>
      <c r="P98" s="145">
        <f>IF(OR(AND($D98&gt;0,OR($D98&lt;Identification!$D$14,$D98&gt;Identification!$D$15)),AND($E98&gt;0,OR($E98&lt;Identification!$D$14,$E98&gt;Identification!$D$15))),L98,0)</f>
        <v>0</v>
      </c>
      <c r="Q98" s="145">
        <f t="shared" si="2"/>
        <v>0</v>
      </c>
      <c r="R98" s="175">
        <f t="shared" si="3"/>
        <v>0</v>
      </c>
    </row>
    <row r="99" spans="1:18" x14ac:dyDescent="0.25">
      <c r="A99" s="153"/>
      <c r="B99" s="62" t="s">
        <v>793</v>
      </c>
      <c r="C99" s="63"/>
      <c r="D99" s="83"/>
      <c r="E99" s="83"/>
      <c r="F99" s="65"/>
      <c r="G99" s="65"/>
      <c r="H99" s="65"/>
      <c r="I99" s="65"/>
      <c r="J99" s="65"/>
      <c r="K99" s="65"/>
      <c r="L99" s="64">
        <v>0</v>
      </c>
      <c r="M99" s="64"/>
      <c r="N99" s="145"/>
      <c r="O99" s="145">
        <v>0</v>
      </c>
      <c r="P99" s="145">
        <f>IF(OR(AND($D99&gt;0,OR($D99&lt;Identification!$D$14,$D99&gt;Identification!$D$15)),AND($E99&gt;0,OR($E99&lt;Identification!$D$14,$E99&gt;Identification!$D$15))),L99,0)</f>
        <v>0</v>
      </c>
      <c r="Q99" s="145">
        <f t="shared" si="2"/>
        <v>0</v>
      </c>
      <c r="R99" s="175">
        <f t="shared" si="3"/>
        <v>0</v>
      </c>
    </row>
    <row r="100" spans="1:18" x14ac:dyDescent="0.25">
      <c r="A100" s="153"/>
      <c r="B100" s="62" t="s">
        <v>794</v>
      </c>
      <c r="C100" s="63"/>
      <c r="D100" s="83"/>
      <c r="E100" s="83"/>
      <c r="F100" s="65"/>
      <c r="G100" s="65"/>
      <c r="H100" s="65"/>
      <c r="I100" s="65"/>
      <c r="J100" s="65"/>
      <c r="K100" s="65"/>
      <c r="L100" s="64">
        <v>0</v>
      </c>
      <c r="M100" s="64"/>
      <c r="N100" s="145"/>
      <c r="O100" s="145">
        <v>0</v>
      </c>
      <c r="P100" s="145">
        <f>IF(OR(AND($D100&gt;0,OR($D100&lt;Identification!$D$14,$D100&gt;Identification!$D$15)),AND($E100&gt;0,OR($E100&lt;Identification!$D$14,$E100&gt;Identification!$D$15))),L100,0)</f>
        <v>0</v>
      </c>
      <c r="Q100" s="145">
        <f t="shared" si="2"/>
        <v>0</v>
      </c>
      <c r="R100" s="175">
        <f t="shared" si="3"/>
        <v>0</v>
      </c>
    </row>
    <row r="101" spans="1:18" x14ac:dyDescent="0.25">
      <c r="A101" s="153"/>
      <c r="B101" s="62" t="s">
        <v>795</v>
      </c>
      <c r="C101" s="63"/>
      <c r="D101" s="83"/>
      <c r="E101" s="83"/>
      <c r="F101" s="65"/>
      <c r="G101" s="65"/>
      <c r="H101" s="65"/>
      <c r="I101" s="65"/>
      <c r="J101" s="65"/>
      <c r="K101" s="65"/>
      <c r="L101" s="64">
        <v>0</v>
      </c>
      <c r="M101" s="64"/>
      <c r="N101" s="145"/>
      <c r="O101" s="145">
        <v>0</v>
      </c>
      <c r="P101" s="145">
        <f>IF(OR(AND($D101&gt;0,OR($D101&lt;Identification!$D$14,$D101&gt;Identification!$D$15)),AND($E101&gt;0,OR($E101&lt;Identification!$D$14,$E101&gt;Identification!$D$15))),L101,0)</f>
        <v>0</v>
      </c>
      <c r="Q101" s="145">
        <f t="shared" si="2"/>
        <v>0</v>
      </c>
      <c r="R101" s="175">
        <f t="shared" si="3"/>
        <v>0</v>
      </c>
    </row>
    <row r="102" spans="1:18" x14ac:dyDescent="0.25">
      <c r="A102" s="153"/>
      <c r="B102" s="62" t="s">
        <v>796</v>
      </c>
      <c r="C102" s="63"/>
      <c r="D102" s="83"/>
      <c r="E102" s="83"/>
      <c r="F102" s="65"/>
      <c r="G102" s="65"/>
      <c r="H102" s="65"/>
      <c r="I102" s="65"/>
      <c r="J102" s="65"/>
      <c r="K102" s="65"/>
      <c r="L102" s="64">
        <v>0</v>
      </c>
      <c r="M102" s="64"/>
      <c r="N102" s="145"/>
      <c r="O102" s="145">
        <v>0</v>
      </c>
      <c r="P102" s="145">
        <f>IF(OR(AND($D102&gt;0,OR($D102&lt;Identification!$D$14,$D102&gt;Identification!$D$15)),AND($E102&gt;0,OR($E102&lt;Identification!$D$14,$E102&gt;Identification!$D$15))),L102,0)</f>
        <v>0</v>
      </c>
      <c r="Q102" s="145">
        <f t="shared" si="2"/>
        <v>0</v>
      </c>
      <c r="R102" s="175">
        <f t="shared" si="3"/>
        <v>0</v>
      </c>
    </row>
    <row r="103" spans="1:18" x14ac:dyDescent="0.25">
      <c r="A103" s="153"/>
      <c r="B103" s="62" t="s">
        <v>797</v>
      </c>
      <c r="C103" s="63"/>
      <c r="D103" s="83"/>
      <c r="E103" s="83"/>
      <c r="F103" s="65"/>
      <c r="G103" s="65"/>
      <c r="H103" s="65"/>
      <c r="I103" s="65"/>
      <c r="J103" s="65"/>
      <c r="K103" s="65"/>
      <c r="L103" s="64">
        <v>0</v>
      </c>
      <c r="M103" s="64"/>
      <c r="N103" s="145"/>
      <c r="O103" s="145">
        <v>0</v>
      </c>
      <c r="P103" s="145">
        <f>IF(OR(AND($D103&gt;0,OR($D103&lt;Identification!$D$14,$D103&gt;Identification!$D$15)),AND($E103&gt;0,OR($E103&lt;Identification!$D$14,$E103&gt;Identification!$D$15))),L103,0)</f>
        <v>0</v>
      </c>
      <c r="Q103" s="145">
        <f t="shared" si="2"/>
        <v>0</v>
      </c>
      <c r="R103" s="175">
        <f t="shared" si="3"/>
        <v>0</v>
      </c>
    </row>
    <row r="104" spans="1:18" x14ac:dyDescent="0.25">
      <c r="A104" s="153"/>
      <c r="B104" s="62" t="s">
        <v>798</v>
      </c>
      <c r="C104" s="63"/>
      <c r="D104" s="83"/>
      <c r="E104" s="83"/>
      <c r="F104" s="65"/>
      <c r="G104" s="65"/>
      <c r="H104" s="65"/>
      <c r="I104" s="65"/>
      <c r="J104" s="65"/>
      <c r="K104" s="65"/>
      <c r="L104" s="64">
        <v>0</v>
      </c>
      <c r="M104" s="64"/>
      <c r="N104" s="145"/>
      <c r="O104" s="145">
        <v>0</v>
      </c>
      <c r="P104" s="145">
        <f>IF(OR(AND($D104&gt;0,OR($D104&lt;Identification!$D$14,$D104&gt;Identification!$D$15)),AND($E104&gt;0,OR($E104&lt;Identification!$D$14,$E104&gt;Identification!$D$15))),L104,0)</f>
        <v>0</v>
      </c>
      <c r="Q104" s="145">
        <f t="shared" si="2"/>
        <v>0</v>
      </c>
      <c r="R104" s="175">
        <f t="shared" si="3"/>
        <v>0</v>
      </c>
    </row>
    <row r="105" spans="1:18" x14ac:dyDescent="0.25">
      <c r="A105" s="153"/>
      <c r="B105" s="62" t="s">
        <v>799</v>
      </c>
      <c r="C105" s="63"/>
      <c r="D105" s="83"/>
      <c r="E105" s="83"/>
      <c r="F105" s="65"/>
      <c r="G105" s="65"/>
      <c r="H105" s="65"/>
      <c r="I105" s="65"/>
      <c r="J105" s="65"/>
      <c r="K105" s="65"/>
      <c r="L105" s="64">
        <v>0</v>
      </c>
      <c r="M105" s="64"/>
      <c r="N105" s="145"/>
      <c r="O105" s="145">
        <v>0</v>
      </c>
      <c r="P105" s="145">
        <f>IF(OR(AND($D105&gt;0,OR($D105&lt;Identification!$D$14,$D105&gt;Identification!$D$15)),AND($E105&gt;0,OR($E105&lt;Identification!$D$14,$E105&gt;Identification!$D$15))),L105,0)</f>
        <v>0</v>
      </c>
      <c r="Q105" s="145">
        <f t="shared" si="2"/>
        <v>0</v>
      </c>
      <c r="R105" s="175">
        <f t="shared" si="3"/>
        <v>0</v>
      </c>
    </row>
    <row r="106" spans="1:18" x14ac:dyDescent="0.25">
      <c r="A106" s="153"/>
      <c r="B106" s="62" t="s">
        <v>800</v>
      </c>
      <c r="C106" s="63"/>
      <c r="D106" s="83"/>
      <c r="E106" s="83"/>
      <c r="F106" s="65"/>
      <c r="G106" s="65"/>
      <c r="H106" s="65"/>
      <c r="I106" s="65"/>
      <c r="J106" s="65"/>
      <c r="K106" s="65"/>
      <c r="L106" s="64">
        <v>0</v>
      </c>
      <c r="M106" s="64"/>
      <c r="N106" s="145"/>
      <c r="O106" s="145">
        <v>0</v>
      </c>
      <c r="P106" s="145">
        <f>IF(OR(AND($D106&gt;0,OR($D106&lt;Identification!$D$14,$D106&gt;Identification!$D$15)),AND($E106&gt;0,OR($E106&lt;Identification!$D$14,$E106&gt;Identification!$D$15))),L106,0)</f>
        <v>0</v>
      </c>
      <c r="Q106" s="145">
        <f t="shared" si="2"/>
        <v>0</v>
      </c>
      <c r="R106" s="175">
        <f t="shared" si="3"/>
        <v>0</v>
      </c>
    </row>
    <row r="107" spans="1:18" x14ac:dyDescent="0.25">
      <c r="A107" s="153"/>
      <c r="B107" s="62" t="s">
        <v>801</v>
      </c>
      <c r="C107" s="63"/>
      <c r="D107" s="83"/>
      <c r="E107" s="83"/>
      <c r="F107" s="65"/>
      <c r="G107" s="65"/>
      <c r="H107" s="65"/>
      <c r="I107" s="65"/>
      <c r="J107" s="65"/>
      <c r="K107" s="65"/>
      <c r="L107" s="64">
        <v>0</v>
      </c>
      <c r="M107" s="64"/>
      <c r="N107" s="145"/>
      <c r="O107" s="145">
        <v>0</v>
      </c>
      <c r="P107" s="145">
        <f>IF(OR(AND($D107&gt;0,OR($D107&lt;Identification!$D$14,$D107&gt;Identification!$D$15)),AND($E107&gt;0,OR($E107&lt;Identification!$D$14,$E107&gt;Identification!$D$15))),L107,0)</f>
        <v>0</v>
      </c>
      <c r="Q107" s="145">
        <f t="shared" si="2"/>
        <v>0</v>
      </c>
      <c r="R107" s="175">
        <f t="shared" si="3"/>
        <v>0</v>
      </c>
    </row>
    <row r="108" spans="1:18" x14ac:dyDescent="0.25">
      <c r="A108" s="153"/>
      <c r="B108" s="62" t="s">
        <v>802</v>
      </c>
      <c r="C108" s="63"/>
      <c r="D108" s="83"/>
      <c r="E108" s="83"/>
      <c r="F108" s="65"/>
      <c r="G108" s="65"/>
      <c r="H108" s="65"/>
      <c r="I108" s="65"/>
      <c r="J108" s="65"/>
      <c r="K108" s="65"/>
      <c r="L108" s="64">
        <v>0</v>
      </c>
      <c r="M108" s="64"/>
      <c r="N108" s="145"/>
      <c r="O108" s="145">
        <v>0</v>
      </c>
      <c r="P108" s="145">
        <f>IF(OR(AND($D108&gt;0,OR($D108&lt;Identification!$D$14,$D108&gt;Identification!$D$15)),AND($E108&gt;0,OR($E108&lt;Identification!$D$14,$E108&gt;Identification!$D$15))),L108,0)</f>
        <v>0</v>
      </c>
      <c r="Q108" s="145">
        <f t="shared" si="2"/>
        <v>0</v>
      </c>
      <c r="R108" s="175">
        <f t="shared" si="3"/>
        <v>0</v>
      </c>
    </row>
    <row r="109" spans="1:18" x14ac:dyDescent="0.25">
      <c r="A109" s="153"/>
      <c r="B109" s="62" t="s">
        <v>803</v>
      </c>
      <c r="C109" s="63"/>
      <c r="D109" s="83"/>
      <c r="E109" s="83"/>
      <c r="F109" s="65"/>
      <c r="G109" s="65"/>
      <c r="H109" s="65"/>
      <c r="I109" s="65"/>
      <c r="J109" s="65"/>
      <c r="K109" s="65"/>
      <c r="L109" s="64">
        <v>0</v>
      </c>
      <c r="M109" s="64"/>
      <c r="N109" s="145"/>
      <c r="O109" s="145">
        <v>0</v>
      </c>
      <c r="P109" s="145">
        <f>IF(OR(AND($D109&gt;0,OR($D109&lt;Identification!$D$14,$D109&gt;Identification!$D$15)),AND($E109&gt;0,OR($E109&lt;Identification!$D$14,$E109&gt;Identification!$D$15))),L109,0)</f>
        <v>0</v>
      </c>
      <c r="Q109" s="145">
        <f t="shared" si="2"/>
        <v>0</v>
      </c>
      <c r="R109" s="175">
        <f t="shared" si="3"/>
        <v>0</v>
      </c>
    </row>
    <row r="110" spans="1:18" x14ac:dyDescent="0.25">
      <c r="A110" s="153"/>
      <c r="B110" s="62" t="s">
        <v>804</v>
      </c>
      <c r="C110" s="63"/>
      <c r="D110" s="83"/>
      <c r="E110" s="83"/>
      <c r="F110" s="65"/>
      <c r="G110" s="65"/>
      <c r="H110" s="65"/>
      <c r="I110" s="65"/>
      <c r="J110" s="65"/>
      <c r="K110" s="65"/>
      <c r="L110" s="64">
        <v>0</v>
      </c>
      <c r="M110" s="64"/>
      <c r="N110" s="145"/>
      <c r="O110" s="145">
        <v>0</v>
      </c>
      <c r="P110" s="145">
        <f>IF(OR(AND($D110&gt;0,OR($D110&lt;Identification!$D$14,$D110&gt;Identification!$D$15)),AND($E110&gt;0,OR($E110&lt;Identification!$D$14,$E110&gt;Identification!$D$15))),L110,0)</f>
        <v>0</v>
      </c>
      <c r="Q110" s="145">
        <f t="shared" si="2"/>
        <v>0</v>
      </c>
      <c r="R110" s="175">
        <f t="shared" si="3"/>
        <v>0</v>
      </c>
    </row>
    <row r="111" spans="1:18" x14ac:dyDescent="0.25">
      <c r="A111" s="153"/>
      <c r="B111" s="62" t="s">
        <v>805</v>
      </c>
      <c r="C111" s="63"/>
      <c r="D111" s="83"/>
      <c r="E111" s="83"/>
      <c r="F111" s="65"/>
      <c r="G111" s="65"/>
      <c r="H111" s="65"/>
      <c r="I111" s="65"/>
      <c r="J111" s="65"/>
      <c r="K111" s="65"/>
      <c r="L111" s="64">
        <v>0</v>
      </c>
      <c r="M111" s="64"/>
      <c r="N111" s="145"/>
      <c r="O111" s="145">
        <v>0</v>
      </c>
      <c r="P111" s="145">
        <f>IF(OR(AND($D111&gt;0,OR($D111&lt;Identification!$D$14,$D111&gt;Identification!$D$15)),AND($E111&gt;0,OR($E111&lt;Identification!$D$14,$E111&gt;Identification!$D$15))),L111,0)</f>
        <v>0</v>
      </c>
      <c r="Q111" s="145">
        <f t="shared" si="2"/>
        <v>0</v>
      </c>
      <c r="R111" s="175">
        <f t="shared" si="3"/>
        <v>0</v>
      </c>
    </row>
    <row r="112" spans="1:18" x14ac:dyDescent="0.25">
      <c r="A112" s="153"/>
      <c r="B112" s="62" t="s">
        <v>806</v>
      </c>
      <c r="C112" s="63"/>
      <c r="D112" s="83"/>
      <c r="E112" s="83"/>
      <c r="F112" s="65"/>
      <c r="G112" s="65"/>
      <c r="H112" s="65"/>
      <c r="I112" s="65"/>
      <c r="J112" s="65"/>
      <c r="K112" s="65"/>
      <c r="L112" s="64">
        <v>0</v>
      </c>
      <c r="M112" s="64"/>
      <c r="N112" s="145"/>
      <c r="O112" s="145">
        <v>0</v>
      </c>
      <c r="P112" s="145">
        <f>IF(OR(AND($D112&gt;0,OR($D112&lt;Identification!$D$14,$D112&gt;Identification!$D$15)),AND($E112&gt;0,OR($E112&lt;Identification!$D$14,$E112&gt;Identification!$D$15))),L112,0)</f>
        <v>0</v>
      </c>
      <c r="Q112" s="145">
        <f t="shared" si="2"/>
        <v>0</v>
      </c>
      <c r="R112" s="175">
        <f t="shared" si="3"/>
        <v>0</v>
      </c>
    </row>
    <row r="113" spans="1:18" x14ac:dyDescent="0.25">
      <c r="A113" s="153"/>
      <c r="B113" s="62" t="s">
        <v>807</v>
      </c>
      <c r="C113" s="63"/>
      <c r="D113" s="83"/>
      <c r="E113" s="83"/>
      <c r="F113" s="65"/>
      <c r="G113" s="65"/>
      <c r="H113" s="65"/>
      <c r="I113" s="65"/>
      <c r="J113" s="65"/>
      <c r="K113" s="65"/>
      <c r="L113" s="64">
        <v>0</v>
      </c>
      <c r="M113" s="64"/>
      <c r="N113" s="145"/>
      <c r="O113" s="145">
        <v>0</v>
      </c>
      <c r="P113" s="145">
        <f>IF(OR(AND($D113&gt;0,OR($D113&lt;Identification!$D$14,$D113&gt;Identification!$D$15)),AND($E113&gt;0,OR($E113&lt;Identification!$D$14,$E113&gt;Identification!$D$15))),L113,0)</f>
        <v>0</v>
      </c>
      <c r="Q113" s="145">
        <f t="shared" si="2"/>
        <v>0</v>
      </c>
      <c r="R113" s="175">
        <f t="shared" si="3"/>
        <v>0</v>
      </c>
    </row>
    <row r="114" spans="1:18" x14ac:dyDescent="0.25">
      <c r="A114" s="153"/>
      <c r="B114" s="62" t="s">
        <v>808</v>
      </c>
      <c r="C114" s="63"/>
      <c r="D114" s="83"/>
      <c r="E114" s="83"/>
      <c r="F114" s="65"/>
      <c r="G114" s="65"/>
      <c r="H114" s="65"/>
      <c r="I114" s="65"/>
      <c r="J114" s="65"/>
      <c r="K114" s="65"/>
      <c r="L114" s="64">
        <v>0</v>
      </c>
      <c r="M114" s="64"/>
      <c r="N114" s="145"/>
      <c r="O114" s="145">
        <v>0</v>
      </c>
      <c r="P114" s="145">
        <f>IF(OR(AND($D114&gt;0,OR($D114&lt;Identification!$D$14,$D114&gt;Identification!$D$15)),AND($E114&gt;0,OR($E114&lt;Identification!$D$14,$E114&gt;Identification!$D$15))),L114,0)</f>
        <v>0</v>
      </c>
      <c r="Q114" s="145">
        <f t="shared" si="2"/>
        <v>0</v>
      </c>
      <c r="R114" s="175">
        <f t="shared" si="3"/>
        <v>0</v>
      </c>
    </row>
    <row r="115" spans="1:18" x14ac:dyDescent="0.25">
      <c r="A115" s="153"/>
      <c r="B115" s="62" t="s">
        <v>809</v>
      </c>
      <c r="C115" s="63"/>
      <c r="D115" s="83"/>
      <c r="E115" s="83"/>
      <c r="F115" s="65"/>
      <c r="G115" s="65"/>
      <c r="H115" s="65"/>
      <c r="I115" s="65"/>
      <c r="J115" s="65"/>
      <c r="K115" s="65"/>
      <c r="L115" s="64">
        <v>0</v>
      </c>
      <c r="M115" s="64"/>
      <c r="N115" s="145"/>
      <c r="O115" s="145">
        <v>0</v>
      </c>
      <c r="P115" s="145">
        <f>IF(OR(AND($D115&gt;0,OR($D115&lt;Identification!$D$14,$D115&gt;Identification!$D$15)),AND($E115&gt;0,OR($E115&lt;Identification!$D$14,$E115&gt;Identification!$D$15))),L115,0)</f>
        <v>0</v>
      </c>
      <c r="Q115" s="145">
        <f t="shared" si="2"/>
        <v>0</v>
      </c>
      <c r="R115" s="175">
        <f t="shared" si="3"/>
        <v>0</v>
      </c>
    </row>
    <row r="116" spans="1:18" x14ac:dyDescent="0.25">
      <c r="A116" s="153"/>
      <c r="B116" s="62" t="s">
        <v>810</v>
      </c>
      <c r="C116" s="63"/>
      <c r="D116" s="83"/>
      <c r="E116" s="83"/>
      <c r="F116" s="65"/>
      <c r="G116" s="65"/>
      <c r="H116" s="65"/>
      <c r="I116" s="65"/>
      <c r="J116" s="65"/>
      <c r="K116" s="65"/>
      <c r="L116" s="64">
        <v>0</v>
      </c>
      <c r="M116" s="64"/>
      <c r="N116" s="145"/>
      <c r="O116" s="145">
        <v>0</v>
      </c>
      <c r="P116" s="145">
        <f>IF(OR(AND($D116&gt;0,OR($D116&lt;Identification!$D$14,$D116&gt;Identification!$D$15)),AND($E116&gt;0,OR($E116&lt;Identification!$D$14,$E116&gt;Identification!$D$15))),L116,0)</f>
        <v>0</v>
      </c>
      <c r="Q116" s="145">
        <f t="shared" si="2"/>
        <v>0</v>
      </c>
      <c r="R116" s="175">
        <f t="shared" si="3"/>
        <v>0</v>
      </c>
    </row>
    <row r="117" spans="1:18" x14ac:dyDescent="0.25">
      <c r="A117" s="153"/>
      <c r="B117" s="62" t="s">
        <v>811</v>
      </c>
      <c r="C117" s="63"/>
      <c r="D117" s="83"/>
      <c r="E117" s="83"/>
      <c r="F117" s="65"/>
      <c r="G117" s="65"/>
      <c r="H117" s="65"/>
      <c r="I117" s="65"/>
      <c r="J117" s="65"/>
      <c r="K117" s="65"/>
      <c r="L117" s="64">
        <v>0</v>
      </c>
      <c r="M117" s="64"/>
      <c r="N117" s="145"/>
      <c r="O117" s="145">
        <v>0</v>
      </c>
      <c r="P117" s="145">
        <f>IF(OR(AND($D117&gt;0,OR($D117&lt;Identification!$D$14,$D117&gt;Identification!$D$15)),AND($E117&gt;0,OR($E117&lt;Identification!$D$14,$E117&gt;Identification!$D$15))),L117,0)</f>
        <v>0</v>
      </c>
      <c r="Q117" s="145">
        <f t="shared" si="2"/>
        <v>0</v>
      </c>
      <c r="R117" s="175">
        <f t="shared" si="3"/>
        <v>0</v>
      </c>
    </row>
    <row r="118" spans="1:18" x14ac:dyDescent="0.25">
      <c r="A118" s="153"/>
      <c r="B118" s="62" t="s">
        <v>812</v>
      </c>
      <c r="C118" s="63"/>
      <c r="D118" s="83"/>
      <c r="E118" s="83"/>
      <c r="F118" s="65"/>
      <c r="G118" s="65"/>
      <c r="H118" s="65"/>
      <c r="I118" s="65"/>
      <c r="J118" s="65"/>
      <c r="K118" s="65"/>
      <c r="L118" s="64">
        <v>0</v>
      </c>
      <c r="M118" s="64"/>
      <c r="N118" s="145"/>
      <c r="O118" s="145">
        <v>0</v>
      </c>
      <c r="P118" s="145">
        <f>IF(OR(AND($D118&gt;0,OR($D118&lt;Identification!$D$14,$D118&gt;Identification!$D$15)),AND($E118&gt;0,OR($E118&lt;Identification!$D$14,$E118&gt;Identification!$D$15))),L118,0)</f>
        <v>0</v>
      </c>
      <c r="Q118" s="145">
        <f t="shared" si="2"/>
        <v>0</v>
      </c>
      <c r="R118" s="175">
        <f t="shared" si="3"/>
        <v>0</v>
      </c>
    </row>
    <row r="119" spans="1:18" x14ac:dyDescent="0.25">
      <c r="A119" s="153"/>
      <c r="B119" s="62" t="s">
        <v>813</v>
      </c>
      <c r="C119" s="63"/>
      <c r="D119" s="83"/>
      <c r="E119" s="83"/>
      <c r="F119" s="65"/>
      <c r="G119" s="65"/>
      <c r="H119" s="65"/>
      <c r="I119" s="65"/>
      <c r="J119" s="65"/>
      <c r="K119" s="65"/>
      <c r="L119" s="64">
        <v>0</v>
      </c>
      <c r="M119" s="64"/>
      <c r="N119" s="145"/>
      <c r="O119" s="145">
        <v>0</v>
      </c>
      <c r="P119" s="145">
        <f>IF(OR(AND($D119&gt;0,OR($D119&lt;Identification!$D$14,$D119&gt;Identification!$D$15)),AND($E119&gt;0,OR($E119&lt;Identification!$D$14,$E119&gt;Identification!$D$15))),L119,0)</f>
        <v>0</v>
      </c>
      <c r="Q119" s="145">
        <f t="shared" si="2"/>
        <v>0</v>
      </c>
      <c r="R119" s="175">
        <f t="shared" si="3"/>
        <v>0</v>
      </c>
    </row>
    <row r="120" spans="1:18" x14ac:dyDescent="0.25">
      <c r="A120" s="153"/>
      <c r="B120" s="62" t="s">
        <v>814</v>
      </c>
      <c r="C120" s="63"/>
      <c r="D120" s="83"/>
      <c r="E120" s="83"/>
      <c r="F120" s="65"/>
      <c r="G120" s="65"/>
      <c r="H120" s="65"/>
      <c r="I120" s="65"/>
      <c r="J120" s="65"/>
      <c r="K120" s="65"/>
      <c r="L120" s="64">
        <v>0</v>
      </c>
      <c r="M120" s="64"/>
      <c r="N120" s="145"/>
      <c r="O120" s="145">
        <v>0</v>
      </c>
      <c r="P120" s="145">
        <f>IF(OR(AND($D120&gt;0,OR($D120&lt;Identification!$D$14,$D120&gt;Identification!$D$15)),AND($E120&gt;0,OR($E120&lt;Identification!$D$14,$E120&gt;Identification!$D$15))),L120,0)</f>
        <v>0</v>
      </c>
      <c r="Q120" s="145">
        <f t="shared" si="2"/>
        <v>0</v>
      </c>
      <c r="R120" s="175">
        <f t="shared" si="3"/>
        <v>0</v>
      </c>
    </row>
    <row r="121" spans="1:18" x14ac:dyDescent="0.25">
      <c r="A121" s="153"/>
      <c r="B121" s="62" t="s">
        <v>815</v>
      </c>
      <c r="C121" s="63"/>
      <c r="D121" s="83"/>
      <c r="E121" s="83"/>
      <c r="F121" s="65"/>
      <c r="G121" s="65"/>
      <c r="H121" s="65"/>
      <c r="I121" s="65"/>
      <c r="J121" s="65"/>
      <c r="K121" s="65"/>
      <c r="L121" s="64">
        <v>0</v>
      </c>
      <c r="M121" s="64"/>
      <c r="N121" s="145"/>
      <c r="O121" s="145">
        <v>0</v>
      </c>
      <c r="P121" s="145">
        <f>IF(OR(AND($D121&gt;0,OR($D121&lt;Identification!$D$14,$D121&gt;Identification!$D$15)),AND($E121&gt;0,OR($E121&lt;Identification!$D$14,$E121&gt;Identification!$D$15))),L121,0)</f>
        <v>0</v>
      </c>
      <c r="Q121" s="145">
        <f t="shared" si="2"/>
        <v>0</v>
      </c>
      <c r="R121" s="175">
        <f t="shared" si="3"/>
        <v>0</v>
      </c>
    </row>
    <row r="122" spans="1:18" x14ac:dyDescent="0.25">
      <c r="A122" s="153"/>
      <c r="B122" s="62" t="s">
        <v>816</v>
      </c>
      <c r="C122" s="63"/>
      <c r="D122" s="83"/>
      <c r="E122" s="83"/>
      <c r="F122" s="65"/>
      <c r="G122" s="65"/>
      <c r="H122" s="65"/>
      <c r="I122" s="65"/>
      <c r="J122" s="65"/>
      <c r="K122" s="65"/>
      <c r="L122" s="64">
        <v>0</v>
      </c>
      <c r="M122" s="64"/>
      <c r="N122" s="145"/>
      <c r="O122" s="145">
        <v>0</v>
      </c>
      <c r="P122" s="145">
        <f>IF(OR(AND($D122&gt;0,OR($D122&lt;Identification!$D$14,$D122&gt;Identification!$D$15)),AND($E122&gt;0,OR($E122&lt;Identification!$D$14,$E122&gt;Identification!$D$15))),L122,0)</f>
        <v>0</v>
      </c>
      <c r="Q122" s="145">
        <f t="shared" si="2"/>
        <v>0</v>
      </c>
      <c r="R122" s="175">
        <f t="shared" si="3"/>
        <v>0</v>
      </c>
    </row>
    <row r="123" spans="1:18" x14ac:dyDescent="0.25">
      <c r="A123" s="153"/>
      <c r="B123" s="62" t="s">
        <v>817</v>
      </c>
      <c r="C123" s="63"/>
      <c r="D123" s="83"/>
      <c r="E123" s="83"/>
      <c r="F123" s="65"/>
      <c r="G123" s="65"/>
      <c r="H123" s="65"/>
      <c r="I123" s="65"/>
      <c r="J123" s="65"/>
      <c r="K123" s="65"/>
      <c r="L123" s="64">
        <v>0</v>
      </c>
      <c r="M123" s="64"/>
      <c r="N123" s="145"/>
      <c r="O123" s="145">
        <v>0</v>
      </c>
      <c r="P123" s="145">
        <f>IF(OR(AND($D123&gt;0,OR($D123&lt;Identification!$D$14,$D123&gt;Identification!$D$15)),AND($E123&gt;0,OR($E123&lt;Identification!$D$14,$E123&gt;Identification!$D$15))),L123,0)</f>
        <v>0</v>
      </c>
      <c r="Q123" s="145">
        <f t="shared" si="2"/>
        <v>0</v>
      </c>
      <c r="R123" s="175">
        <f t="shared" si="3"/>
        <v>0</v>
      </c>
    </row>
    <row r="124" spans="1:18" x14ac:dyDescent="0.25">
      <c r="A124" s="153"/>
      <c r="B124" s="62" t="s">
        <v>818</v>
      </c>
      <c r="C124" s="63"/>
      <c r="D124" s="83"/>
      <c r="E124" s="83"/>
      <c r="F124" s="65"/>
      <c r="G124" s="65"/>
      <c r="H124" s="65"/>
      <c r="I124" s="65"/>
      <c r="J124" s="65"/>
      <c r="K124" s="65"/>
      <c r="L124" s="64">
        <v>0</v>
      </c>
      <c r="M124" s="64"/>
      <c r="N124" s="145"/>
      <c r="O124" s="145">
        <v>0</v>
      </c>
      <c r="P124" s="145">
        <f>IF(OR(AND($D124&gt;0,OR($D124&lt;Identification!$D$14,$D124&gt;Identification!$D$15)),AND($E124&gt;0,OR($E124&lt;Identification!$D$14,$E124&gt;Identification!$D$15))),L124,0)</f>
        <v>0</v>
      </c>
      <c r="Q124" s="145">
        <f t="shared" si="2"/>
        <v>0</v>
      </c>
      <c r="R124" s="175">
        <f t="shared" si="3"/>
        <v>0</v>
      </c>
    </row>
    <row r="125" spans="1:18" x14ac:dyDescent="0.25">
      <c r="A125" s="153"/>
      <c r="B125" s="62" t="s">
        <v>819</v>
      </c>
      <c r="C125" s="63"/>
      <c r="D125" s="83"/>
      <c r="E125" s="83"/>
      <c r="F125" s="65"/>
      <c r="G125" s="65"/>
      <c r="H125" s="65"/>
      <c r="I125" s="65"/>
      <c r="J125" s="65"/>
      <c r="K125" s="65"/>
      <c r="L125" s="64">
        <v>0</v>
      </c>
      <c r="M125" s="64"/>
      <c r="N125" s="145"/>
      <c r="O125" s="145">
        <v>0</v>
      </c>
      <c r="P125" s="145">
        <f>IF(OR(AND($D125&gt;0,OR($D125&lt;Identification!$D$14,$D125&gt;Identification!$D$15)),AND($E125&gt;0,OR($E125&lt;Identification!$D$14,$E125&gt;Identification!$D$15))),L125,0)</f>
        <v>0</v>
      </c>
      <c r="Q125" s="145">
        <f t="shared" si="2"/>
        <v>0</v>
      </c>
      <c r="R125" s="175">
        <f t="shared" si="3"/>
        <v>0</v>
      </c>
    </row>
    <row r="126" spans="1:18" x14ac:dyDescent="0.25">
      <c r="A126" s="153"/>
      <c r="B126" s="62" t="s">
        <v>820</v>
      </c>
      <c r="C126" s="63"/>
      <c r="D126" s="83"/>
      <c r="E126" s="83"/>
      <c r="F126" s="65"/>
      <c r="G126" s="65"/>
      <c r="H126" s="65"/>
      <c r="I126" s="65"/>
      <c r="J126" s="65"/>
      <c r="K126" s="65"/>
      <c r="L126" s="64">
        <v>0</v>
      </c>
      <c r="M126" s="64"/>
      <c r="N126" s="145"/>
      <c r="O126" s="145">
        <v>0</v>
      </c>
      <c r="P126" s="145">
        <f>IF(OR(AND($D126&gt;0,OR($D126&lt;Identification!$D$14,$D126&gt;Identification!$D$15)),AND($E126&gt;0,OR($E126&lt;Identification!$D$14,$E126&gt;Identification!$D$15))),L126,0)</f>
        <v>0</v>
      </c>
      <c r="Q126" s="145">
        <f t="shared" si="2"/>
        <v>0</v>
      </c>
      <c r="R126" s="175">
        <f t="shared" si="3"/>
        <v>0</v>
      </c>
    </row>
    <row r="127" spans="1:18" x14ac:dyDescent="0.25">
      <c r="A127" s="153"/>
      <c r="B127" s="62" t="s">
        <v>821</v>
      </c>
      <c r="C127" s="63"/>
      <c r="D127" s="83"/>
      <c r="E127" s="83"/>
      <c r="F127" s="65"/>
      <c r="G127" s="65"/>
      <c r="H127" s="65"/>
      <c r="I127" s="65"/>
      <c r="J127" s="65"/>
      <c r="K127" s="65"/>
      <c r="L127" s="64">
        <v>0</v>
      </c>
      <c r="M127" s="64"/>
      <c r="N127" s="145"/>
      <c r="O127" s="145">
        <v>0</v>
      </c>
      <c r="P127" s="145">
        <f>IF(OR(AND($D127&gt;0,OR($D127&lt;Identification!$D$14,$D127&gt;Identification!$D$15)),AND($E127&gt;0,OR($E127&lt;Identification!$D$14,$E127&gt;Identification!$D$15))),L127,0)</f>
        <v>0</v>
      </c>
      <c r="Q127" s="145">
        <f t="shared" si="2"/>
        <v>0</v>
      </c>
      <c r="R127" s="175">
        <f t="shared" si="3"/>
        <v>0</v>
      </c>
    </row>
    <row r="128" spans="1:18" x14ac:dyDescent="0.25">
      <c r="A128" s="153"/>
      <c r="B128" s="62" t="s">
        <v>822</v>
      </c>
      <c r="C128" s="63"/>
      <c r="D128" s="83"/>
      <c r="E128" s="83"/>
      <c r="F128" s="65"/>
      <c r="G128" s="65"/>
      <c r="H128" s="65"/>
      <c r="I128" s="65"/>
      <c r="J128" s="65"/>
      <c r="K128" s="65"/>
      <c r="L128" s="64">
        <v>0</v>
      </c>
      <c r="M128" s="64"/>
      <c r="N128" s="145"/>
      <c r="O128" s="145">
        <v>0</v>
      </c>
      <c r="P128" s="145">
        <f>IF(OR(AND($D128&gt;0,OR($D128&lt;Identification!$D$14,$D128&gt;Identification!$D$15)),AND($E128&gt;0,OR($E128&lt;Identification!$D$14,$E128&gt;Identification!$D$15))),L128,0)</f>
        <v>0</v>
      </c>
      <c r="Q128" s="145">
        <f t="shared" si="2"/>
        <v>0</v>
      </c>
      <c r="R128" s="175">
        <f t="shared" si="3"/>
        <v>0</v>
      </c>
    </row>
    <row r="129" spans="1:18" x14ac:dyDescent="0.25">
      <c r="A129" s="153"/>
      <c r="B129" s="62" t="s">
        <v>823</v>
      </c>
      <c r="C129" s="63"/>
      <c r="D129" s="83"/>
      <c r="E129" s="83"/>
      <c r="F129" s="65"/>
      <c r="G129" s="65"/>
      <c r="H129" s="65"/>
      <c r="I129" s="65"/>
      <c r="J129" s="65"/>
      <c r="K129" s="65"/>
      <c r="L129" s="64">
        <v>0</v>
      </c>
      <c r="M129" s="64"/>
      <c r="N129" s="145"/>
      <c r="O129" s="145">
        <v>0</v>
      </c>
      <c r="P129" s="145">
        <f>IF(OR(AND($D129&gt;0,OR($D129&lt;Identification!$D$14,$D129&gt;Identification!$D$15)),AND($E129&gt;0,OR($E129&lt;Identification!$D$14,$E129&gt;Identification!$D$15))),L129,0)</f>
        <v>0</v>
      </c>
      <c r="Q129" s="145">
        <f t="shared" si="2"/>
        <v>0</v>
      </c>
      <c r="R129" s="175">
        <f t="shared" si="3"/>
        <v>0</v>
      </c>
    </row>
    <row r="130" spans="1:18" x14ac:dyDescent="0.25">
      <c r="A130" s="153"/>
      <c r="B130" s="62" t="s">
        <v>824</v>
      </c>
      <c r="C130" s="63"/>
      <c r="D130" s="83"/>
      <c r="E130" s="83"/>
      <c r="F130" s="65"/>
      <c r="G130" s="65"/>
      <c r="H130" s="65"/>
      <c r="I130" s="65"/>
      <c r="J130" s="65"/>
      <c r="K130" s="65"/>
      <c r="L130" s="64">
        <v>0</v>
      </c>
      <c r="M130" s="64"/>
      <c r="N130" s="145"/>
      <c r="O130" s="145">
        <v>0</v>
      </c>
      <c r="P130" s="145">
        <f>IF(OR(AND($D130&gt;0,OR($D130&lt;Identification!$D$14,$D130&gt;Identification!$D$15)),AND($E130&gt;0,OR($E130&lt;Identification!$D$14,$E130&gt;Identification!$D$15))),L130,0)</f>
        <v>0</v>
      </c>
      <c r="Q130" s="145">
        <f t="shared" si="2"/>
        <v>0</v>
      </c>
      <c r="R130" s="175">
        <f t="shared" si="3"/>
        <v>0</v>
      </c>
    </row>
    <row r="131" spans="1:18" x14ac:dyDescent="0.25">
      <c r="A131" s="153"/>
      <c r="B131" s="62" t="s">
        <v>825</v>
      </c>
      <c r="C131" s="63"/>
      <c r="D131" s="83"/>
      <c r="E131" s="83"/>
      <c r="F131" s="65"/>
      <c r="G131" s="65"/>
      <c r="H131" s="65"/>
      <c r="I131" s="65"/>
      <c r="J131" s="65"/>
      <c r="K131" s="65"/>
      <c r="L131" s="64">
        <v>0</v>
      </c>
      <c r="M131" s="64"/>
      <c r="N131" s="145"/>
      <c r="O131" s="145">
        <v>0</v>
      </c>
      <c r="P131" s="145">
        <f>IF(OR(AND($D131&gt;0,OR($D131&lt;Identification!$D$14,$D131&gt;Identification!$D$15)),AND($E131&gt;0,OR($E131&lt;Identification!$D$14,$E131&gt;Identification!$D$15))),L131,0)</f>
        <v>0</v>
      </c>
      <c r="Q131" s="145">
        <f t="shared" si="2"/>
        <v>0</v>
      </c>
      <c r="R131" s="175">
        <f t="shared" si="3"/>
        <v>0</v>
      </c>
    </row>
    <row r="132" spans="1:18" x14ac:dyDescent="0.25">
      <c r="A132" s="153"/>
      <c r="B132" s="62" t="s">
        <v>826</v>
      </c>
      <c r="C132" s="63"/>
      <c r="D132" s="83"/>
      <c r="E132" s="83"/>
      <c r="F132" s="65"/>
      <c r="G132" s="65"/>
      <c r="H132" s="65"/>
      <c r="I132" s="65"/>
      <c r="J132" s="65"/>
      <c r="K132" s="65"/>
      <c r="L132" s="64">
        <v>0</v>
      </c>
      <c r="M132" s="64"/>
      <c r="N132" s="145"/>
      <c r="O132" s="145">
        <v>0</v>
      </c>
      <c r="P132" s="145">
        <f>IF(OR(AND($D132&gt;0,OR($D132&lt;Identification!$D$14,$D132&gt;Identification!$D$15)),AND($E132&gt;0,OR($E132&lt;Identification!$D$14,$E132&gt;Identification!$D$15))),L132,0)</f>
        <v>0</v>
      </c>
      <c r="Q132" s="145">
        <f t="shared" si="2"/>
        <v>0</v>
      </c>
      <c r="R132" s="175">
        <f t="shared" si="3"/>
        <v>0</v>
      </c>
    </row>
    <row r="133" spans="1:18" x14ac:dyDescent="0.25">
      <c r="A133" s="153"/>
      <c r="B133" s="62" t="s">
        <v>827</v>
      </c>
      <c r="C133" s="63"/>
      <c r="D133" s="83"/>
      <c r="E133" s="83"/>
      <c r="F133" s="65"/>
      <c r="G133" s="65"/>
      <c r="H133" s="65"/>
      <c r="I133" s="65"/>
      <c r="J133" s="65"/>
      <c r="K133" s="65"/>
      <c r="L133" s="64">
        <v>0</v>
      </c>
      <c r="M133" s="64"/>
      <c r="N133" s="145"/>
      <c r="O133" s="145">
        <v>0</v>
      </c>
      <c r="P133" s="145">
        <f>IF(OR(AND($D133&gt;0,OR($D133&lt;Identification!$D$14,$D133&gt;Identification!$D$15)),AND($E133&gt;0,OR($E133&lt;Identification!$D$14,$E133&gt;Identification!$D$15))),L133,0)</f>
        <v>0</v>
      </c>
      <c r="Q133" s="145">
        <f t="shared" si="2"/>
        <v>0</v>
      </c>
      <c r="R133" s="175">
        <f t="shared" si="3"/>
        <v>0</v>
      </c>
    </row>
    <row r="134" spans="1:18" x14ac:dyDescent="0.25">
      <c r="A134" s="153"/>
      <c r="B134" s="62" t="s">
        <v>828</v>
      </c>
      <c r="C134" s="63"/>
      <c r="D134" s="83"/>
      <c r="E134" s="83"/>
      <c r="F134" s="65"/>
      <c r="G134" s="65"/>
      <c r="H134" s="65"/>
      <c r="I134" s="65"/>
      <c r="J134" s="65"/>
      <c r="K134" s="65"/>
      <c r="L134" s="64">
        <v>0</v>
      </c>
      <c r="M134" s="64"/>
      <c r="N134" s="145"/>
      <c r="O134" s="145">
        <v>0</v>
      </c>
      <c r="P134" s="145">
        <f>IF(OR(AND($D134&gt;0,OR($D134&lt;Identification!$D$14,$D134&gt;Identification!$D$15)),AND($E134&gt;0,OR($E134&lt;Identification!$D$14,$E134&gt;Identification!$D$15))),L134,0)</f>
        <v>0</v>
      </c>
      <c r="Q134" s="145">
        <f t="shared" si="2"/>
        <v>0</v>
      </c>
      <c r="R134" s="175">
        <f t="shared" si="3"/>
        <v>0</v>
      </c>
    </row>
    <row r="135" spans="1:18" x14ac:dyDescent="0.25">
      <c r="A135" s="153"/>
      <c r="B135" s="62" t="s">
        <v>829</v>
      </c>
      <c r="C135" s="63"/>
      <c r="D135" s="83"/>
      <c r="E135" s="83"/>
      <c r="F135" s="65"/>
      <c r="G135" s="65"/>
      <c r="H135" s="65"/>
      <c r="I135" s="65"/>
      <c r="J135" s="65"/>
      <c r="K135" s="65"/>
      <c r="L135" s="64">
        <v>0</v>
      </c>
      <c r="M135" s="64"/>
      <c r="N135" s="145"/>
      <c r="O135" s="145">
        <v>0</v>
      </c>
      <c r="P135" s="145">
        <f>IF(OR(AND($D135&gt;0,OR($D135&lt;Identification!$D$14,$D135&gt;Identification!$D$15)),AND($E135&gt;0,OR($E135&lt;Identification!$D$14,$E135&gt;Identification!$D$15))),L135,0)</f>
        <v>0</v>
      </c>
      <c r="Q135" s="145">
        <f t="shared" si="2"/>
        <v>0</v>
      </c>
      <c r="R135" s="175">
        <f t="shared" si="3"/>
        <v>0</v>
      </c>
    </row>
    <row r="136" spans="1:18" x14ac:dyDescent="0.25">
      <c r="A136" s="153"/>
      <c r="B136" s="62" t="s">
        <v>830</v>
      </c>
      <c r="C136" s="63"/>
      <c r="D136" s="83"/>
      <c r="E136" s="83"/>
      <c r="F136" s="65"/>
      <c r="G136" s="65"/>
      <c r="H136" s="65"/>
      <c r="I136" s="65"/>
      <c r="J136" s="65"/>
      <c r="K136" s="65"/>
      <c r="L136" s="64">
        <v>0</v>
      </c>
      <c r="M136" s="64"/>
      <c r="N136" s="145"/>
      <c r="O136" s="145">
        <v>0</v>
      </c>
      <c r="P136" s="145">
        <f>IF(OR(AND($D136&gt;0,OR($D136&lt;Identification!$D$14,$D136&gt;Identification!$D$15)),AND($E136&gt;0,OR($E136&lt;Identification!$D$14,$E136&gt;Identification!$D$15))),L136,0)</f>
        <v>0</v>
      </c>
      <c r="Q136" s="145">
        <f t="shared" ref="Q136:Q199" si="4">L136-O136-P136</f>
        <v>0</v>
      </c>
      <c r="R136" s="175">
        <f t="shared" ref="R136:R199" si="5">O136+P136</f>
        <v>0</v>
      </c>
    </row>
    <row r="137" spans="1:18" x14ac:dyDescent="0.25">
      <c r="A137" s="153"/>
      <c r="B137" s="62" t="s">
        <v>831</v>
      </c>
      <c r="C137" s="63"/>
      <c r="D137" s="83"/>
      <c r="E137" s="83"/>
      <c r="F137" s="65"/>
      <c r="G137" s="65"/>
      <c r="H137" s="65"/>
      <c r="I137" s="65"/>
      <c r="J137" s="65"/>
      <c r="K137" s="65"/>
      <c r="L137" s="64">
        <v>0</v>
      </c>
      <c r="M137" s="64"/>
      <c r="N137" s="145"/>
      <c r="O137" s="145">
        <v>0</v>
      </c>
      <c r="P137" s="145">
        <f>IF(OR(AND($D137&gt;0,OR($D137&lt;Identification!$D$14,$D137&gt;Identification!$D$15)),AND($E137&gt;0,OR($E137&lt;Identification!$D$14,$E137&gt;Identification!$D$15))),L137,0)</f>
        <v>0</v>
      </c>
      <c r="Q137" s="145">
        <f t="shared" si="4"/>
        <v>0</v>
      </c>
      <c r="R137" s="175">
        <f t="shared" si="5"/>
        <v>0</v>
      </c>
    </row>
    <row r="138" spans="1:18" x14ac:dyDescent="0.25">
      <c r="A138" s="153"/>
      <c r="B138" s="62" t="s">
        <v>832</v>
      </c>
      <c r="C138" s="63"/>
      <c r="D138" s="83"/>
      <c r="E138" s="83"/>
      <c r="F138" s="65"/>
      <c r="G138" s="65"/>
      <c r="H138" s="65"/>
      <c r="I138" s="65"/>
      <c r="J138" s="65"/>
      <c r="K138" s="65"/>
      <c r="L138" s="64">
        <v>0</v>
      </c>
      <c r="M138" s="64"/>
      <c r="N138" s="145"/>
      <c r="O138" s="145">
        <v>0</v>
      </c>
      <c r="P138" s="145">
        <f>IF(OR(AND($D138&gt;0,OR($D138&lt;Identification!$D$14,$D138&gt;Identification!$D$15)),AND($E138&gt;0,OR($E138&lt;Identification!$D$14,$E138&gt;Identification!$D$15))),L138,0)</f>
        <v>0</v>
      </c>
      <c r="Q138" s="145">
        <f t="shared" si="4"/>
        <v>0</v>
      </c>
      <c r="R138" s="175">
        <f t="shared" si="5"/>
        <v>0</v>
      </c>
    </row>
    <row r="139" spans="1:18" x14ac:dyDescent="0.25">
      <c r="A139" s="153"/>
      <c r="B139" s="62" t="s">
        <v>833</v>
      </c>
      <c r="C139" s="63"/>
      <c r="D139" s="83"/>
      <c r="E139" s="83"/>
      <c r="F139" s="65"/>
      <c r="G139" s="65"/>
      <c r="H139" s="65"/>
      <c r="I139" s="65"/>
      <c r="J139" s="65"/>
      <c r="K139" s="65"/>
      <c r="L139" s="64">
        <v>0</v>
      </c>
      <c r="M139" s="64"/>
      <c r="N139" s="145"/>
      <c r="O139" s="145">
        <v>0</v>
      </c>
      <c r="P139" s="145">
        <f>IF(OR(AND($D139&gt;0,OR($D139&lt;Identification!$D$14,$D139&gt;Identification!$D$15)),AND($E139&gt;0,OR($E139&lt;Identification!$D$14,$E139&gt;Identification!$D$15))),L139,0)</f>
        <v>0</v>
      </c>
      <c r="Q139" s="145">
        <f t="shared" si="4"/>
        <v>0</v>
      </c>
      <c r="R139" s="175">
        <f t="shared" si="5"/>
        <v>0</v>
      </c>
    </row>
    <row r="140" spans="1:18" x14ac:dyDescent="0.25">
      <c r="A140" s="153"/>
      <c r="B140" s="62" t="s">
        <v>834</v>
      </c>
      <c r="C140" s="63"/>
      <c r="D140" s="83"/>
      <c r="E140" s="83"/>
      <c r="F140" s="65"/>
      <c r="G140" s="65"/>
      <c r="H140" s="65"/>
      <c r="I140" s="65"/>
      <c r="J140" s="65"/>
      <c r="K140" s="65"/>
      <c r="L140" s="64">
        <v>0</v>
      </c>
      <c r="M140" s="64"/>
      <c r="N140" s="145"/>
      <c r="O140" s="145">
        <v>0</v>
      </c>
      <c r="P140" s="145">
        <f>IF(OR(AND($D140&gt;0,OR($D140&lt;Identification!$D$14,$D140&gt;Identification!$D$15)),AND($E140&gt;0,OR($E140&lt;Identification!$D$14,$E140&gt;Identification!$D$15))),L140,0)</f>
        <v>0</v>
      </c>
      <c r="Q140" s="145">
        <f t="shared" si="4"/>
        <v>0</v>
      </c>
      <c r="R140" s="175">
        <f t="shared" si="5"/>
        <v>0</v>
      </c>
    </row>
    <row r="141" spans="1:18" x14ac:dyDescent="0.25">
      <c r="A141" s="153"/>
      <c r="B141" s="62" t="s">
        <v>835</v>
      </c>
      <c r="C141" s="63"/>
      <c r="D141" s="83"/>
      <c r="E141" s="83"/>
      <c r="F141" s="65"/>
      <c r="G141" s="65"/>
      <c r="H141" s="65"/>
      <c r="I141" s="65"/>
      <c r="J141" s="65"/>
      <c r="K141" s="65"/>
      <c r="L141" s="64">
        <v>0</v>
      </c>
      <c r="M141" s="64"/>
      <c r="N141" s="145"/>
      <c r="O141" s="145">
        <v>0</v>
      </c>
      <c r="P141" s="145">
        <f>IF(OR(AND($D141&gt;0,OR($D141&lt;Identification!$D$14,$D141&gt;Identification!$D$15)),AND($E141&gt;0,OR($E141&lt;Identification!$D$14,$E141&gt;Identification!$D$15))),L141,0)</f>
        <v>0</v>
      </c>
      <c r="Q141" s="145">
        <f t="shared" si="4"/>
        <v>0</v>
      </c>
      <c r="R141" s="175">
        <f t="shared" si="5"/>
        <v>0</v>
      </c>
    </row>
    <row r="142" spans="1:18" x14ac:dyDescent="0.25">
      <c r="A142" s="153"/>
      <c r="B142" s="62" t="s">
        <v>836</v>
      </c>
      <c r="C142" s="63"/>
      <c r="D142" s="83"/>
      <c r="E142" s="83"/>
      <c r="F142" s="65"/>
      <c r="G142" s="65"/>
      <c r="H142" s="65"/>
      <c r="I142" s="65"/>
      <c r="J142" s="65"/>
      <c r="K142" s="65"/>
      <c r="L142" s="64">
        <v>0</v>
      </c>
      <c r="M142" s="64"/>
      <c r="N142" s="145"/>
      <c r="O142" s="145">
        <v>0</v>
      </c>
      <c r="P142" s="145">
        <f>IF(OR(AND($D142&gt;0,OR($D142&lt;Identification!$D$14,$D142&gt;Identification!$D$15)),AND($E142&gt;0,OR($E142&lt;Identification!$D$14,$E142&gt;Identification!$D$15))),L142,0)</f>
        <v>0</v>
      </c>
      <c r="Q142" s="145">
        <f t="shared" si="4"/>
        <v>0</v>
      </c>
      <c r="R142" s="175">
        <f t="shared" si="5"/>
        <v>0</v>
      </c>
    </row>
    <row r="143" spans="1:18" x14ac:dyDescent="0.25">
      <c r="A143" s="153"/>
      <c r="B143" s="62" t="s">
        <v>837</v>
      </c>
      <c r="C143" s="63"/>
      <c r="D143" s="83"/>
      <c r="E143" s="83"/>
      <c r="F143" s="65"/>
      <c r="G143" s="65"/>
      <c r="H143" s="65"/>
      <c r="I143" s="65"/>
      <c r="J143" s="65"/>
      <c r="K143" s="65"/>
      <c r="L143" s="64">
        <v>0</v>
      </c>
      <c r="M143" s="64"/>
      <c r="N143" s="145"/>
      <c r="O143" s="145">
        <v>0</v>
      </c>
      <c r="P143" s="145">
        <f>IF(OR(AND($D143&gt;0,OR($D143&lt;Identification!$D$14,$D143&gt;Identification!$D$15)),AND($E143&gt;0,OR($E143&lt;Identification!$D$14,$E143&gt;Identification!$D$15))),L143,0)</f>
        <v>0</v>
      </c>
      <c r="Q143" s="145">
        <f t="shared" si="4"/>
        <v>0</v>
      </c>
      <c r="R143" s="175">
        <f t="shared" si="5"/>
        <v>0</v>
      </c>
    </row>
    <row r="144" spans="1:18" x14ac:dyDescent="0.25">
      <c r="A144" s="153"/>
      <c r="B144" s="62" t="s">
        <v>838</v>
      </c>
      <c r="C144" s="63"/>
      <c r="D144" s="83"/>
      <c r="E144" s="83"/>
      <c r="F144" s="65"/>
      <c r="G144" s="65"/>
      <c r="H144" s="65"/>
      <c r="I144" s="65"/>
      <c r="J144" s="65"/>
      <c r="K144" s="65"/>
      <c r="L144" s="64">
        <v>0</v>
      </c>
      <c r="M144" s="64"/>
      <c r="N144" s="145"/>
      <c r="O144" s="145">
        <v>0</v>
      </c>
      <c r="P144" s="145">
        <f>IF(OR(AND($D144&gt;0,OR($D144&lt;Identification!$D$14,$D144&gt;Identification!$D$15)),AND($E144&gt;0,OR($E144&lt;Identification!$D$14,$E144&gt;Identification!$D$15))),L144,0)</f>
        <v>0</v>
      </c>
      <c r="Q144" s="145">
        <f t="shared" si="4"/>
        <v>0</v>
      </c>
      <c r="R144" s="175">
        <f t="shared" si="5"/>
        <v>0</v>
      </c>
    </row>
    <row r="145" spans="1:18" x14ac:dyDescent="0.25">
      <c r="A145" s="153"/>
      <c r="B145" s="62" t="s">
        <v>839</v>
      </c>
      <c r="C145" s="63"/>
      <c r="D145" s="83"/>
      <c r="E145" s="83"/>
      <c r="F145" s="65"/>
      <c r="G145" s="65"/>
      <c r="H145" s="65"/>
      <c r="I145" s="65"/>
      <c r="J145" s="65"/>
      <c r="K145" s="65"/>
      <c r="L145" s="64">
        <v>0</v>
      </c>
      <c r="M145" s="64"/>
      <c r="N145" s="145"/>
      <c r="O145" s="145">
        <v>0</v>
      </c>
      <c r="P145" s="145">
        <f>IF(OR(AND($D145&gt;0,OR($D145&lt;Identification!$D$14,$D145&gt;Identification!$D$15)),AND($E145&gt;0,OR($E145&lt;Identification!$D$14,$E145&gt;Identification!$D$15))),L145,0)</f>
        <v>0</v>
      </c>
      <c r="Q145" s="145">
        <f t="shared" si="4"/>
        <v>0</v>
      </c>
      <c r="R145" s="175">
        <f t="shared" si="5"/>
        <v>0</v>
      </c>
    </row>
    <row r="146" spans="1:18" x14ac:dyDescent="0.25">
      <c r="A146" s="153"/>
      <c r="B146" s="62" t="s">
        <v>840</v>
      </c>
      <c r="C146" s="63"/>
      <c r="D146" s="83"/>
      <c r="E146" s="83"/>
      <c r="F146" s="65"/>
      <c r="G146" s="65"/>
      <c r="H146" s="65"/>
      <c r="I146" s="65"/>
      <c r="J146" s="65"/>
      <c r="K146" s="65"/>
      <c r="L146" s="64">
        <v>0</v>
      </c>
      <c r="M146" s="64"/>
      <c r="N146" s="145"/>
      <c r="O146" s="145">
        <v>0</v>
      </c>
      <c r="P146" s="145">
        <f>IF(OR(AND($D146&gt;0,OR($D146&lt;Identification!$D$14,$D146&gt;Identification!$D$15)),AND($E146&gt;0,OR($E146&lt;Identification!$D$14,$E146&gt;Identification!$D$15))),L146,0)</f>
        <v>0</v>
      </c>
      <c r="Q146" s="145">
        <f t="shared" si="4"/>
        <v>0</v>
      </c>
      <c r="R146" s="175">
        <f t="shared" si="5"/>
        <v>0</v>
      </c>
    </row>
    <row r="147" spans="1:18" x14ac:dyDescent="0.25">
      <c r="A147" s="153"/>
      <c r="B147" s="62" t="s">
        <v>841</v>
      </c>
      <c r="C147" s="63"/>
      <c r="D147" s="83"/>
      <c r="E147" s="83"/>
      <c r="F147" s="65"/>
      <c r="G147" s="65"/>
      <c r="H147" s="65"/>
      <c r="I147" s="65"/>
      <c r="J147" s="65"/>
      <c r="K147" s="65"/>
      <c r="L147" s="64">
        <v>0</v>
      </c>
      <c r="M147" s="64"/>
      <c r="N147" s="145"/>
      <c r="O147" s="145">
        <v>0</v>
      </c>
      <c r="P147" s="145">
        <f>IF(OR(AND($D147&gt;0,OR($D147&lt;Identification!$D$14,$D147&gt;Identification!$D$15)),AND($E147&gt;0,OR($E147&lt;Identification!$D$14,$E147&gt;Identification!$D$15))),L147,0)</f>
        <v>0</v>
      </c>
      <c r="Q147" s="145">
        <f t="shared" si="4"/>
        <v>0</v>
      </c>
      <c r="R147" s="175">
        <f t="shared" si="5"/>
        <v>0</v>
      </c>
    </row>
    <row r="148" spans="1:18" x14ac:dyDescent="0.25">
      <c r="A148" s="153"/>
      <c r="B148" s="62" t="s">
        <v>842</v>
      </c>
      <c r="C148" s="63"/>
      <c r="D148" s="83"/>
      <c r="E148" s="83"/>
      <c r="F148" s="65"/>
      <c r="G148" s="65"/>
      <c r="H148" s="65"/>
      <c r="I148" s="65"/>
      <c r="J148" s="65"/>
      <c r="K148" s="65"/>
      <c r="L148" s="64">
        <v>0</v>
      </c>
      <c r="M148" s="64"/>
      <c r="N148" s="145"/>
      <c r="O148" s="145">
        <v>0</v>
      </c>
      <c r="P148" s="145">
        <f>IF(OR(AND($D148&gt;0,OR($D148&lt;Identification!$D$14,$D148&gt;Identification!$D$15)),AND($E148&gt;0,OR($E148&lt;Identification!$D$14,$E148&gt;Identification!$D$15))),L148,0)</f>
        <v>0</v>
      </c>
      <c r="Q148" s="145">
        <f t="shared" si="4"/>
        <v>0</v>
      </c>
      <c r="R148" s="175">
        <f t="shared" si="5"/>
        <v>0</v>
      </c>
    </row>
    <row r="149" spans="1:18" x14ac:dyDescent="0.25">
      <c r="A149" s="153"/>
      <c r="B149" s="62" t="s">
        <v>843</v>
      </c>
      <c r="C149" s="63"/>
      <c r="D149" s="83"/>
      <c r="E149" s="83"/>
      <c r="F149" s="65"/>
      <c r="G149" s="65"/>
      <c r="H149" s="65"/>
      <c r="I149" s="65"/>
      <c r="J149" s="65"/>
      <c r="K149" s="65"/>
      <c r="L149" s="64">
        <v>0</v>
      </c>
      <c r="M149" s="64"/>
      <c r="N149" s="145"/>
      <c r="O149" s="145">
        <v>0</v>
      </c>
      <c r="P149" s="145">
        <f>IF(OR(AND($D149&gt;0,OR($D149&lt;Identification!$D$14,$D149&gt;Identification!$D$15)),AND($E149&gt;0,OR($E149&lt;Identification!$D$14,$E149&gt;Identification!$D$15))),L149,0)</f>
        <v>0</v>
      </c>
      <c r="Q149" s="145">
        <f t="shared" si="4"/>
        <v>0</v>
      </c>
      <c r="R149" s="175">
        <f t="shared" si="5"/>
        <v>0</v>
      </c>
    </row>
    <row r="150" spans="1:18" x14ac:dyDescent="0.25">
      <c r="A150" s="153"/>
      <c r="B150" s="62" t="s">
        <v>844</v>
      </c>
      <c r="C150" s="63"/>
      <c r="D150" s="83"/>
      <c r="E150" s="83"/>
      <c r="F150" s="65"/>
      <c r="G150" s="65"/>
      <c r="H150" s="65"/>
      <c r="I150" s="65"/>
      <c r="J150" s="65"/>
      <c r="K150" s="65"/>
      <c r="L150" s="64">
        <v>0</v>
      </c>
      <c r="M150" s="64"/>
      <c r="N150" s="145"/>
      <c r="O150" s="145">
        <v>0</v>
      </c>
      <c r="P150" s="145">
        <f>IF(OR(AND($D150&gt;0,OR($D150&lt;Identification!$D$14,$D150&gt;Identification!$D$15)),AND($E150&gt;0,OR($E150&lt;Identification!$D$14,$E150&gt;Identification!$D$15))),L150,0)</f>
        <v>0</v>
      </c>
      <c r="Q150" s="145">
        <f t="shared" si="4"/>
        <v>0</v>
      </c>
      <c r="R150" s="175">
        <f t="shared" si="5"/>
        <v>0</v>
      </c>
    </row>
    <row r="151" spans="1:18" x14ac:dyDescent="0.25">
      <c r="A151" s="153"/>
      <c r="B151" s="62" t="s">
        <v>845</v>
      </c>
      <c r="C151" s="63"/>
      <c r="D151" s="83"/>
      <c r="E151" s="83"/>
      <c r="F151" s="65"/>
      <c r="G151" s="65"/>
      <c r="H151" s="65"/>
      <c r="I151" s="65"/>
      <c r="J151" s="65"/>
      <c r="K151" s="65"/>
      <c r="L151" s="64">
        <v>0</v>
      </c>
      <c r="M151" s="64"/>
      <c r="N151" s="145"/>
      <c r="O151" s="145">
        <v>0</v>
      </c>
      <c r="P151" s="145">
        <f>IF(OR(AND($D151&gt;0,OR($D151&lt;Identification!$D$14,$D151&gt;Identification!$D$15)),AND($E151&gt;0,OR($E151&lt;Identification!$D$14,$E151&gt;Identification!$D$15))),L151,0)</f>
        <v>0</v>
      </c>
      <c r="Q151" s="145">
        <f t="shared" si="4"/>
        <v>0</v>
      </c>
      <c r="R151" s="175">
        <f t="shared" si="5"/>
        <v>0</v>
      </c>
    </row>
    <row r="152" spans="1:18" x14ac:dyDescent="0.25">
      <c r="A152" s="153"/>
      <c r="B152" s="62" t="s">
        <v>846</v>
      </c>
      <c r="C152" s="63"/>
      <c r="D152" s="83"/>
      <c r="E152" s="83"/>
      <c r="F152" s="65"/>
      <c r="G152" s="65"/>
      <c r="H152" s="65"/>
      <c r="I152" s="65"/>
      <c r="J152" s="65"/>
      <c r="K152" s="65"/>
      <c r="L152" s="64">
        <v>0</v>
      </c>
      <c r="M152" s="64"/>
      <c r="N152" s="145"/>
      <c r="O152" s="145">
        <v>0</v>
      </c>
      <c r="P152" s="145">
        <f>IF(OR(AND($D152&gt;0,OR($D152&lt;Identification!$D$14,$D152&gt;Identification!$D$15)),AND($E152&gt;0,OR($E152&lt;Identification!$D$14,$E152&gt;Identification!$D$15))),L152,0)</f>
        <v>0</v>
      </c>
      <c r="Q152" s="145">
        <f t="shared" si="4"/>
        <v>0</v>
      </c>
      <c r="R152" s="175">
        <f t="shared" si="5"/>
        <v>0</v>
      </c>
    </row>
    <row r="153" spans="1:18" x14ac:dyDescent="0.25">
      <c r="A153" s="153"/>
      <c r="B153" s="62" t="s">
        <v>847</v>
      </c>
      <c r="C153" s="63"/>
      <c r="D153" s="83"/>
      <c r="E153" s="83"/>
      <c r="F153" s="65"/>
      <c r="G153" s="65"/>
      <c r="H153" s="65"/>
      <c r="I153" s="65"/>
      <c r="J153" s="65"/>
      <c r="K153" s="65"/>
      <c r="L153" s="64">
        <v>0</v>
      </c>
      <c r="M153" s="64"/>
      <c r="N153" s="145"/>
      <c r="O153" s="145">
        <v>0</v>
      </c>
      <c r="P153" s="145">
        <f>IF(OR(AND($D153&gt;0,OR($D153&lt;Identification!$D$14,$D153&gt;Identification!$D$15)),AND($E153&gt;0,OR($E153&lt;Identification!$D$14,$E153&gt;Identification!$D$15))),L153,0)</f>
        <v>0</v>
      </c>
      <c r="Q153" s="145">
        <f t="shared" si="4"/>
        <v>0</v>
      </c>
      <c r="R153" s="175">
        <f t="shared" si="5"/>
        <v>0</v>
      </c>
    </row>
    <row r="154" spans="1:18" x14ac:dyDescent="0.25">
      <c r="A154" s="153"/>
      <c r="B154" s="62" t="s">
        <v>848</v>
      </c>
      <c r="C154" s="63"/>
      <c r="D154" s="83"/>
      <c r="E154" s="83"/>
      <c r="F154" s="65"/>
      <c r="G154" s="65"/>
      <c r="H154" s="65"/>
      <c r="I154" s="65"/>
      <c r="J154" s="65"/>
      <c r="K154" s="65"/>
      <c r="L154" s="64">
        <v>0</v>
      </c>
      <c r="M154" s="64"/>
      <c r="N154" s="145"/>
      <c r="O154" s="145">
        <v>0</v>
      </c>
      <c r="P154" s="145">
        <f>IF(OR(AND($D154&gt;0,OR($D154&lt;Identification!$D$14,$D154&gt;Identification!$D$15)),AND($E154&gt;0,OR($E154&lt;Identification!$D$14,$E154&gt;Identification!$D$15))),L154,0)</f>
        <v>0</v>
      </c>
      <c r="Q154" s="145">
        <f t="shared" si="4"/>
        <v>0</v>
      </c>
      <c r="R154" s="175">
        <f t="shared" si="5"/>
        <v>0</v>
      </c>
    </row>
    <row r="155" spans="1:18" x14ac:dyDescent="0.25">
      <c r="A155" s="153"/>
      <c r="B155" s="62" t="s">
        <v>849</v>
      </c>
      <c r="C155" s="63"/>
      <c r="D155" s="83"/>
      <c r="E155" s="83"/>
      <c r="F155" s="65"/>
      <c r="G155" s="65"/>
      <c r="H155" s="65"/>
      <c r="I155" s="65"/>
      <c r="J155" s="65"/>
      <c r="K155" s="65"/>
      <c r="L155" s="64">
        <v>0</v>
      </c>
      <c r="M155" s="64"/>
      <c r="N155" s="145"/>
      <c r="O155" s="145">
        <v>0</v>
      </c>
      <c r="P155" s="145">
        <f>IF(OR(AND($D155&gt;0,OR($D155&lt;Identification!$D$14,$D155&gt;Identification!$D$15)),AND($E155&gt;0,OR($E155&lt;Identification!$D$14,$E155&gt;Identification!$D$15))),L155,0)</f>
        <v>0</v>
      </c>
      <c r="Q155" s="145">
        <f t="shared" si="4"/>
        <v>0</v>
      </c>
      <c r="R155" s="175">
        <f t="shared" si="5"/>
        <v>0</v>
      </c>
    </row>
    <row r="156" spans="1:18" x14ac:dyDescent="0.25">
      <c r="A156" s="153"/>
      <c r="B156" s="62" t="s">
        <v>850</v>
      </c>
      <c r="C156" s="63"/>
      <c r="D156" s="83"/>
      <c r="E156" s="83"/>
      <c r="F156" s="65"/>
      <c r="G156" s="65"/>
      <c r="H156" s="65"/>
      <c r="I156" s="65"/>
      <c r="J156" s="65"/>
      <c r="K156" s="65"/>
      <c r="L156" s="64">
        <v>0</v>
      </c>
      <c r="M156" s="64"/>
      <c r="N156" s="145"/>
      <c r="O156" s="145">
        <v>0</v>
      </c>
      <c r="P156" s="145">
        <f>IF(OR(AND($D156&gt;0,OR($D156&lt;Identification!$D$14,$D156&gt;Identification!$D$15)),AND($E156&gt;0,OR($E156&lt;Identification!$D$14,$E156&gt;Identification!$D$15))),L156,0)</f>
        <v>0</v>
      </c>
      <c r="Q156" s="145">
        <f t="shared" si="4"/>
        <v>0</v>
      </c>
      <c r="R156" s="175">
        <f t="shared" si="5"/>
        <v>0</v>
      </c>
    </row>
    <row r="157" spans="1:18" x14ac:dyDescent="0.25">
      <c r="A157" s="153"/>
      <c r="B157" s="62" t="s">
        <v>851</v>
      </c>
      <c r="C157" s="63"/>
      <c r="D157" s="83"/>
      <c r="E157" s="83"/>
      <c r="F157" s="65"/>
      <c r="G157" s="65"/>
      <c r="H157" s="65"/>
      <c r="I157" s="65"/>
      <c r="J157" s="65"/>
      <c r="K157" s="65"/>
      <c r="L157" s="64">
        <v>0</v>
      </c>
      <c r="M157" s="64"/>
      <c r="N157" s="145"/>
      <c r="O157" s="145">
        <v>0</v>
      </c>
      <c r="P157" s="145">
        <f>IF(OR(AND($D157&gt;0,OR($D157&lt;Identification!$D$14,$D157&gt;Identification!$D$15)),AND($E157&gt;0,OR($E157&lt;Identification!$D$14,$E157&gt;Identification!$D$15))),L157,0)</f>
        <v>0</v>
      </c>
      <c r="Q157" s="145">
        <f t="shared" si="4"/>
        <v>0</v>
      </c>
      <c r="R157" s="175">
        <f t="shared" si="5"/>
        <v>0</v>
      </c>
    </row>
    <row r="158" spans="1:18" x14ac:dyDescent="0.25">
      <c r="A158" s="153"/>
      <c r="B158" s="62" t="s">
        <v>852</v>
      </c>
      <c r="C158" s="63"/>
      <c r="D158" s="83"/>
      <c r="E158" s="83"/>
      <c r="F158" s="65"/>
      <c r="G158" s="65"/>
      <c r="H158" s="65"/>
      <c r="I158" s="65"/>
      <c r="J158" s="65"/>
      <c r="K158" s="65"/>
      <c r="L158" s="64">
        <v>0</v>
      </c>
      <c r="M158" s="64"/>
      <c r="N158" s="145"/>
      <c r="O158" s="145">
        <v>0</v>
      </c>
      <c r="P158" s="145">
        <f>IF(OR(AND($D158&gt;0,OR($D158&lt;Identification!$D$14,$D158&gt;Identification!$D$15)),AND($E158&gt;0,OR($E158&lt;Identification!$D$14,$E158&gt;Identification!$D$15))),L158,0)</f>
        <v>0</v>
      </c>
      <c r="Q158" s="145">
        <f t="shared" si="4"/>
        <v>0</v>
      </c>
      <c r="R158" s="175">
        <f t="shared" si="5"/>
        <v>0</v>
      </c>
    </row>
    <row r="159" spans="1:18" x14ac:dyDescent="0.25">
      <c r="A159" s="153"/>
      <c r="B159" s="62" t="s">
        <v>853</v>
      </c>
      <c r="C159" s="63"/>
      <c r="D159" s="83"/>
      <c r="E159" s="83"/>
      <c r="F159" s="65"/>
      <c r="G159" s="65"/>
      <c r="H159" s="65"/>
      <c r="I159" s="65"/>
      <c r="J159" s="65"/>
      <c r="K159" s="65"/>
      <c r="L159" s="64">
        <v>0</v>
      </c>
      <c r="M159" s="64"/>
      <c r="N159" s="145"/>
      <c r="O159" s="145">
        <v>0</v>
      </c>
      <c r="P159" s="145">
        <f>IF(OR(AND($D159&gt;0,OR($D159&lt;Identification!$D$14,$D159&gt;Identification!$D$15)),AND($E159&gt;0,OR($E159&lt;Identification!$D$14,$E159&gt;Identification!$D$15))),L159,0)</f>
        <v>0</v>
      </c>
      <c r="Q159" s="145">
        <f t="shared" si="4"/>
        <v>0</v>
      </c>
      <c r="R159" s="175">
        <f t="shared" si="5"/>
        <v>0</v>
      </c>
    </row>
    <row r="160" spans="1:18" x14ac:dyDescent="0.25">
      <c r="A160" s="153"/>
      <c r="B160" s="62" t="s">
        <v>854</v>
      </c>
      <c r="C160" s="63"/>
      <c r="D160" s="83"/>
      <c r="E160" s="83"/>
      <c r="F160" s="65"/>
      <c r="G160" s="65"/>
      <c r="H160" s="65"/>
      <c r="I160" s="65"/>
      <c r="J160" s="65"/>
      <c r="K160" s="65"/>
      <c r="L160" s="64">
        <v>0</v>
      </c>
      <c r="M160" s="64"/>
      <c r="N160" s="145"/>
      <c r="O160" s="145">
        <v>0</v>
      </c>
      <c r="P160" s="145">
        <f>IF(OR(AND($D160&gt;0,OR($D160&lt;Identification!$D$14,$D160&gt;Identification!$D$15)),AND($E160&gt;0,OR($E160&lt;Identification!$D$14,$E160&gt;Identification!$D$15))),L160,0)</f>
        <v>0</v>
      </c>
      <c r="Q160" s="145">
        <f t="shared" si="4"/>
        <v>0</v>
      </c>
      <c r="R160" s="175">
        <f t="shared" si="5"/>
        <v>0</v>
      </c>
    </row>
    <row r="161" spans="1:18" x14ac:dyDescent="0.25">
      <c r="A161" s="153"/>
      <c r="B161" s="62" t="s">
        <v>855</v>
      </c>
      <c r="C161" s="63"/>
      <c r="D161" s="83"/>
      <c r="E161" s="83"/>
      <c r="F161" s="65"/>
      <c r="G161" s="65"/>
      <c r="H161" s="65"/>
      <c r="I161" s="65"/>
      <c r="J161" s="65"/>
      <c r="K161" s="65"/>
      <c r="L161" s="64">
        <v>0</v>
      </c>
      <c r="M161" s="64"/>
      <c r="N161" s="145"/>
      <c r="O161" s="145">
        <v>0</v>
      </c>
      <c r="P161" s="145">
        <f>IF(OR(AND($D161&gt;0,OR($D161&lt;Identification!$D$14,$D161&gt;Identification!$D$15)),AND($E161&gt;0,OR($E161&lt;Identification!$D$14,$E161&gt;Identification!$D$15))),L161,0)</f>
        <v>0</v>
      </c>
      <c r="Q161" s="145">
        <f t="shared" si="4"/>
        <v>0</v>
      </c>
      <c r="R161" s="175">
        <f t="shared" si="5"/>
        <v>0</v>
      </c>
    </row>
    <row r="162" spans="1:18" x14ac:dyDescent="0.25">
      <c r="A162" s="153"/>
      <c r="B162" s="62" t="s">
        <v>856</v>
      </c>
      <c r="C162" s="63"/>
      <c r="D162" s="83"/>
      <c r="E162" s="83"/>
      <c r="F162" s="65"/>
      <c r="G162" s="65"/>
      <c r="H162" s="65"/>
      <c r="I162" s="65"/>
      <c r="J162" s="65"/>
      <c r="K162" s="65"/>
      <c r="L162" s="64">
        <v>0</v>
      </c>
      <c r="M162" s="64"/>
      <c r="N162" s="145"/>
      <c r="O162" s="145">
        <v>0</v>
      </c>
      <c r="P162" s="145">
        <f>IF(OR(AND($D162&gt;0,OR($D162&lt;Identification!$D$14,$D162&gt;Identification!$D$15)),AND($E162&gt;0,OR($E162&lt;Identification!$D$14,$E162&gt;Identification!$D$15))),L162,0)</f>
        <v>0</v>
      </c>
      <c r="Q162" s="145">
        <f t="shared" si="4"/>
        <v>0</v>
      </c>
      <c r="R162" s="175">
        <f t="shared" si="5"/>
        <v>0</v>
      </c>
    </row>
    <row r="163" spans="1:18" x14ac:dyDescent="0.25">
      <c r="A163" s="153"/>
      <c r="B163" s="62" t="s">
        <v>857</v>
      </c>
      <c r="C163" s="63"/>
      <c r="D163" s="83"/>
      <c r="E163" s="83"/>
      <c r="F163" s="65"/>
      <c r="G163" s="65"/>
      <c r="H163" s="65"/>
      <c r="I163" s="65"/>
      <c r="J163" s="65"/>
      <c r="K163" s="65"/>
      <c r="L163" s="64">
        <v>0</v>
      </c>
      <c r="M163" s="64"/>
      <c r="N163" s="145"/>
      <c r="O163" s="145">
        <v>0</v>
      </c>
      <c r="P163" s="145">
        <f>IF(OR(AND($D163&gt;0,OR($D163&lt;Identification!$D$14,$D163&gt;Identification!$D$15)),AND($E163&gt;0,OR($E163&lt;Identification!$D$14,$E163&gt;Identification!$D$15))),L163,0)</f>
        <v>0</v>
      </c>
      <c r="Q163" s="145">
        <f t="shared" si="4"/>
        <v>0</v>
      </c>
      <c r="R163" s="175">
        <f t="shared" si="5"/>
        <v>0</v>
      </c>
    </row>
    <row r="164" spans="1:18" x14ac:dyDescent="0.25">
      <c r="A164" s="153"/>
      <c r="B164" s="62" t="s">
        <v>858</v>
      </c>
      <c r="C164" s="63"/>
      <c r="D164" s="83"/>
      <c r="E164" s="83"/>
      <c r="F164" s="65"/>
      <c r="G164" s="65"/>
      <c r="H164" s="65"/>
      <c r="I164" s="65"/>
      <c r="J164" s="65"/>
      <c r="K164" s="65"/>
      <c r="L164" s="64">
        <v>0</v>
      </c>
      <c r="M164" s="64"/>
      <c r="N164" s="145"/>
      <c r="O164" s="145">
        <v>0</v>
      </c>
      <c r="P164" s="145">
        <f>IF(OR(AND($D164&gt;0,OR($D164&lt;Identification!$D$14,$D164&gt;Identification!$D$15)),AND($E164&gt;0,OR($E164&lt;Identification!$D$14,$E164&gt;Identification!$D$15))),L164,0)</f>
        <v>0</v>
      </c>
      <c r="Q164" s="145">
        <f t="shared" si="4"/>
        <v>0</v>
      </c>
      <c r="R164" s="175">
        <f t="shared" si="5"/>
        <v>0</v>
      </c>
    </row>
    <row r="165" spans="1:18" x14ac:dyDescent="0.25">
      <c r="A165" s="153"/>
      <c r="B165" s="62" t="s">
        <v>859</v>
      </c>
      <c r="C165" s="63"/>
      <c r="D165" s="83"/>
      <c r="E165" s="83"/>
      <c r="F165" s="65"/>
      <c r="G165" s="65"/>
      <c r="H165" s="65"/>
      <c r="I165" s="65"/>
      <c r="J165" s="65"/>
      <c r="K165" s="65"/>
      <c r="L165" s="64">
        <v>0</v>
      </c>
      <c r="M165" s="64"/>
      <c r="N165" s="145"/>
      <c r="O165" s="145">
        <v>0</v>
      </c>
      <c r="P165" s="145">
        <f>IF(OR(AND($D165&gt;0,OR($D165&lt;Identification!$D$14,$D165&gt;Identification!$D$15)),AND($E165&gt;0,OR($E165&lt;Identification!$D$14,$E165&gt;Identification!$D$15))),L165,0)</f>
        <v>0</v>
      </c>
      <c r="Q165" s="145">
        <f t="shared" si="4"/>
        <v>0</v>
      </c>
      <c r="R165" s="175">
        <f t="shared" si="5"/>
        <v>0</v>
      </c>
    </row>
    <row r="166" spans="1:18" x14ac:dyDescent="0.25">
      <c r="A166" s="153"/>
      <c r="B166" s="62" t="s">
        <v>860</v>
      </c>
      <c r="C166" s="63"/>
      <c r="D166" s="83"/>
      <c r="E166" s="83"/>
      <c r="F166" s="65"/>
      <c r="G166" s="65"/>
      <c r="H166" s="65"/>
      <c r="I166" s="65"/>
      <c r="J166" s="65"/>
      <c r="K166" s="65"/>
      <c r="L166" s="64">
        <v>0</v>
      </c>
      <c r="M166" s="64"/>
      <c r="N166" s="145"/>
      <c r="O166" s="145">
        <v>0</v>
      </c>
      <c r="P166" s="145">
        <f>IF(OR(AND($D166&gt;0,OR($D166&lt;Identification!$D$14,$D166&gt;Identification!$D$15)),AND($E166&gt;0,OR($E166&lt;Identification!$D$14,$E166&gt;Identification!$D$15))),L166,0)</f>
        <v>0</v>
      </c>
      <c r="Q166" s="145">
        <f t="shared" si="4"/>
        <v>0</v>
      </c>
      <c r="R166" s="175">
        <f t="shared" si="5"/>
        <v>0</v>
      </c>
    </row>
    <row r="167" spans="1:18" x14ac:dyDescent="0.25">
      <c r="A167" s="153"/>
      <c r="B167" s="62" t="s">
        <v>861</v>
      </c>
      <c r="C167" s="63"/>
      <c r="D167" s="83"/>
      <c r="E167" s="83"/>
      <c r="F167" s="65"/>
      <c r="G167" s="65"/>
      <c r="H167" s="65"/>
      <c r="I167" s="65"/>
      <c r="J167" s="65"/>
      <c r="K167" s="65"/>
      <c r="L167" s="64">
        <v>0</v>
      </c>
      <c r="M167" s="64"/>
      <c r="N167" s="145"/>
      <c r="O167" s="145">
        <v>0</v>
      </c>
      <c r="P167" s="145">
        <f>IF(OR(AND($D167&gt;0,OR($D167&lt;Identification!$D$14,$D167&gt;Identification!$D$15)),AND($E167&gt;0,OR($E167&lt;Identification!$D$14,$E167&gt;Identification!$D$15))),L167,0)</f>
        <v>0</v>
      </c>
      <c r="Q167" s="145">
        <f t="shared" si="4"/>
        <v>0</v>
      </c>
      <c r="R167" s="175">
        <f t="shared" si="5"/>
        <v>0</v>
      </c>
    </row>
    <row r="168" spans="1:18" x14ac:dyDescent="0.25">
      <c r="A168" s="153"/>
      <c r="B168" s="62" t="s">
        <v>862</v>
      </c>
      <c r="C168" s="63"/>
      <c r="D168" s="83"/>
      <c r="E168" s="83"/>
      <c r="F168" s="65"/>
      <c r="G168" s="65"/>
      <c r="H168" s="65"/>
      <c r="I168" s="65"/>
      <c r="J168" s="65"/>
      <c r="K168" s="65"/>
      <c r="L168" s="64">
        <v>0</v>
      </c>
      <c r="M168" s="64"/>
      <c r="N168" s="145"/>
      <c r="O168" s="145">
        <v>0</v>
      </c>
      <c r="P168" s="145">
        <f>IF(OR(AND($D168&gt;0,OR($D168&lt;Identification!$D$14,$D168&gt;Identification!$D$15)),AND($E168&gt;0,OR($E168&lt;Identification!$D$14,$E168&gt;Identification!$D$15))),L168,0)</f>
        <v>0</v>
      </c>
      <c r="Q168" s="145">
        <f t="shared" si="4"/>
        <v>0</v>
      </c>
      <c r="R168" s="175">
        <f t="shared" si="5"/>
        <v>0</v>
      </c>
    </row>
    <row r="169" spans="1:18" x14ac:dyDescent="0.25">
      <c r="A169" s="153"/>
      <c r="B169" s="62" t="s">
        <v>863</v>
      </c>
      <c r="C169" s="63"/>
      <c r="D169" s="83"/>
      <c r="E169" s="83"/>
      <c r="F169" s="65"/>
      <c r="G169" s="65"/>
      <c r="H169" s="65"/>
      <c r="I169" s="65"/>
      <c r="J169" s="65"/>
      <c r="K169" s="65"/>
      <c r="L169" s="64">
        <v>0</v>
      </c>
      <c r="M169" s="64"/>
      <c r="N169" s="145"/>
      <c r="O169" s="145">
        <v>0</v>
      </c>
      <c r="P169" s="145">
        <f>IF(OR(AND($D169&gt;0,OR($D169&lt;Identification!$D$14,$D169&gt;Identification!$D$15)),AND($E169&gt;0,OR($E169&lt;Identification!$D$14,$E169&gt;Identification!$D$15))),L169,0)</f>
        <v>0</v>
      </c>
      <c r="Q169" s="145">
        <f t="shared" si="4"/>
        <v>0</v>
      </c>
      <c r="R169" s="175">
        <f t="shared" si="5"/>
        <v>0</v>
      </c>
    </row>
    <row r="170" spans="1:18" x14ac:dyDescent="0.25">
      <c r="A170" s="153"/>
      <c r="B170" s="62" t="s">
        <v>864</v>
      </c>
      <c r="C170" s="63"/>
      <c r="D170" s="83"/>
      <c r="E170" s="83"/>
      <c r="F170" s="65"/>
      <c r="G170" s="65"/>
      <c r="H170" s="65"/>
      <c r="I170" s="65"/>
      <c r="J170" s="65"/>
      <c r="K170" s="65"/>
      <c r="L170" s="64">
        <v>0</v>
      </c>
      <c r="M170" s="64"/>
      <c r="N170" s="145"/>
      <c r="O170" s="145">
        <v>0</v>
      </c>
      <c r="P170" s="145">
        <f>IF(OR(AND($D170&gt;0,OR($D170&lt;Identification!$D$14,$D170&gt;Identification!$D$15)),AND($E170&gt;0,OR($E170&lt;Identification!$D$14,$E170&gt;Identification!$D$15))),L170,0)</f>
        <v>0</v>
      </c>
      <c r="Q170" s="145">
        <f t="shared" si="4"/>
        <v>0</v>
      </c>
      <c r="R170" s="175">
        <f t="shared" si="5"/>
        <v>0</v>
      </c>
    </row>
    <row r="171" spans="1:18" x14ac:dyDescent="0.25">
      <c r="A171" s="153"/>
      <c r="B171" s="62" t="s">
        <v>865</v>
      </c>
      <c r="C171" s="63"/>
      <c r="D171" s="83"/>
      <c r="E171" s="83"/>
      <c r="F171" s="65"/>
      <c r="G171" s="65"/>
      <c r="H171" s="65"/>
      <c r="I171" s="65"/>
      <c r="J171" s="65"/>
      <c r="K171" s="65"/>
      <c r="L171" s="64">
        <v>0</v>
      </c>
      <c r="M171" s="64"/>
      <c r="N171" s="145"/>
      <c r="O171" s="145">
        <v>0</v>
      </c>
      <c r="P171" s="145">
        <f>IF(OR(AND($D171&gt;0,OR($D171&lt;Identification!$D$14,$D171&gt;Identification!$D$15)),AND($E171&gt;0,OR($E171&lt;Identification!$D$14,$E171&gt;Identification!$D$15))),L171,0)</f>
        <v>0</v>
      </c>
      <c r="Q171" s="145">
        <f t="shared" si="4"/>
        <v>0</v>
      </c>
      <c r="R171" s="175">
        <f t="shared" si="5"/>
        <v>0</v>
      </c>
    </row>
    <row r="172" spans="1:18" x14ac:dyDescent="0.25">
      <c r="A172" s="153"/>
      <c r="B172" s="62" t="s">
        <v>866</v>
      </c>
      <c r="C172" s="63"/>
      <c r="D172" s="83"/>
      <c r="E172" s="83"/>
      <c r="F172" s="65"/>
      <c r="G172" s="65"/>
      <c r="H172" s="65"/>
      <c r="I172" s="65"/>
      <c r="J172" s="65"/>
      <c r="K172" s="65"/>
      <c r="L172" s="64">
        <v>0</v>
      </c>
      <c r="M172" s="64"/>
      <c r="N172" s="145"/>
      <c r="O172" s="145">
        <v>0</v>
      </c>
      <c r="P172" s="145">
        <f>IF(OR(AND($D172&gt;0,OR($D172&lt;Identification!$D$14,$D172&gt;Identification!$D$15)),AND($E172&gt;0,OR($E172&lt;Identification!$D$14,$E172&gt;Identification!$D$15))),L172,0)</f>
        <v>0</v>
      </c>
      <c r="Q172" s="145">
        <f t="shared" si="4"/>
        <v>0</v>
      </c>
      <c r="R172" s="175">
        <f t="shared" si="5"/>
        <v>0</v>
      </c>
    </row>
    <row r="173" spans="1:18" x14ac:dyDescent="0.25">
      <c r="A173" s="153"/>
      <c r="B173" s="62" t="s">
        <v>867</v>
      </c>
      <c r="C173" s="63"/>
      <c r="D173" s="83"/>
      <c r="E173" s="83"/>
      <c r="F173" s="65"/>
      <c r="G173" s="65"/>
      <c r="H173" s="65"/>
      <c r="I173" s="65"/>
      <c r="J173" s="65"/>
      <c r="K173" s="65"/>
      <c r="L173" s="64">
        <v>0</v>
      </c>
      <c r="M173" s="64"/>
      <c r="N173" s="145"/>
      <c r="O173" s="145">
        <v>0</v>
      </c>
      <c r="P173" s="145">
        <f>IF(OR(AND($D173&gt;0,OR($D173&lt;Identification!$D$14,$D173&gt;Identification!$D$15)),AND($E173&gt;0,OR($E173&lt;Identification!$D$14,$E173&gt;Identification!$D$15))),L173,0)</f>
        <v>0</v>
      </c>
      <c r="Q173" s="145">
        <f t="shared" si="4"/>
        <v>0</v>
      </c>
      <c r="R173" s="175">
        <f t="shared" si="5"/>
        <v>0</v>
      </c>
    </row>
    <row r="174" spans="1:18" x14ac:dyDescent="0.25">
      <c r="A174" s="153"/>
      <c r="B174" s="62" t="s">
        <v>868</v>
      </c>
      <c r="C174" s="63"/>
      <c r="D174" s="83"/>
      <c r="E174" s="83"/>
      <c r="F174" s="65"/>
      <c r="G174" s="65"/>
      <c r="H174" s="65"/>
      <c r="I174" s="65"/>
      <c r="J174" s="65"/>
      <c r="K174" s="65"/>
      <c r="L174" s="64">
        <v>0</v>
      </c>
      <c r="M174" s="64"/>
      <c r="N174" s="145"/>
      <c r="O174" s="145">
        <v>0</v>
      </c>
      <c r="P174" s="145">
        <f>IF(OR(AND($D174&gt;0,OR($D174&lt;Identification!$D$14,$D174&gt;Identification!$D$15)),AND($E174&gt;0,OR($E174&lt;Identification!$D$14,$E174&gt;Identification!$D$15))),L174,0)</f>
        <v>0</v>
      </c>
      <c r="Q174" s="145">
        <f t="shared" si="4"/>
        <v>0</v>
      </c>
      <c r="R174" s="175">
        <f t="shared" si="5"/>
        <v>0</v>
      </c>
    </row>
    <row r="175" spans="1:18" x14ac:dyDescent="0.25">
      <c r="A175" s="153"/>
      <c r="B175" s="62" t="s">
        <v>869</v>
      </c>
      <c r="C175" s="63"/>
      <c r="D175" s="83"/>
      <c r="E175" s="83"/>
      <c r="F175" s="65"/>
      <c r="G175" s="65"/>
      <c r="H175" s="65"/>
      <c r="I175" s="65"/>
      <c r="J175" s="65"/>
      <c r="K175" s="65"/>
      <c r="L175" s="64">
        <v>0</v>
      </c>
      <c r="M175" s="64"/>
      <c r="N175" s="145"/>
      <c r="O175" s="145">
        <v>0</v>
      </c>
      <c r="P175" s="145">
        <f>IF(OR(AND($D175&gt;0,OR($D175&lt;Identification!$D$14,$D175&gt;Identification!$D$15)),AND($E175&gt;0,OR($E175&lt;Identification!$D$14,$E175&gt;Identification!$D$15))),L175,0)</f>
        <v>0</v>
      </c>
      <c r="Q175" s="145">
        <f t="shared" si="4"/>
        <v>0</v>
      </c>
      <c r="R175" s="175">
        <f t="shared" si="5"/>
        <v>0</v>
      </c>
    </row>
    <row r="176" spans="1:18" x14ac:dyDescent="0.25">
      <c r="A176" s="153"/>
      <c r="B176" s="62" t="s">
        <v>870</v>
      </c>
      <c r="C176" s="63"/>
      <c r="D176" s="83"/>
      <c r="E176" s="83"/>
      <c r="F176" s="65"/>
      <c r="G176" s="65"/>
      <c r="H176" s="65"/>
      <c r="I176" s="65"/>
      <c r="J176" s="65"/>
      <c r="K176" s="65"/>
      <c r="L176" s="64">
        <v>0</v>
      </c>
      <c r="M176" s="64"/>
      <c r="N176" s="145"/>
      <c r="O176" s="145">
        <v>0</v>
      </c>
      <c r="P176" s="145">
        <f>IF(OR(AND($D176&gt;0,OR($D176&lt;Identification!$D$14,$D176&gt;Identification!$D$15)),AND($E176&gt;0,OR($E176&lt;Identification!$D$14,$E176&gt;Identification!$D$15))),L176,0)</f>
        <v>0</v>
      </c>
      <c r="Q176" s="145">
        <f t="shared" si="4"/>
        <v>0</v>
      </c>
      <c r="R176" s="175">
        <f t="shared" si="5"/>
        <v>0</v>
      </c>
    </row>
    <row r="177" spans="1:18" x14ac:dyDescent="0.25">
      <c r="A177" s="153"/>
      <c r="B177" s="62" t="s">
        <v>871</v>
      </c>
      <c r="C177" s="63"/>
      <c r="D177" s="83"/>
      <c r="E177" s="83"/>
      <c r="F177" s="65"/>
      <c r="G177" s="65"/>
      <c r="H177" s="65"/>
      <c r="I177" s="65"/>
      <c r="J177" s="65"/>
      <c r="K177" s="65"/>
      <c r="L177" s="64">
        <v>0</v>
      </c>
      <c r="M177" s="64"/>
      <c r="N177" s="145"/>
      <c r="O177" s="145">
        <v>0</v>
      </c>
      <c r="P177" s="145">
        <f>IF(OR(AND($D177&gt;0,OR($D177&lt;Identification!$D$14,$D177&gt;Identification!$D$15)),AND($E177&gt;0,OR($E177&lt;Identification!$D$14,$E177&gt;Identification!$D$15))),L177,0)</f>
        <v>0</v>
      </c>
      <c r="Q177" s="145">
        <f t="shared" si="4"/>
        <v>0</v>
      </c>
      <c r="R177" s="175">
        <f t="shared" si="5"/>
        <v>0</v>
      </c>
    </row>
    <row r="178" spans="1:18" x14ac:dyDescent="0.25">
      <c r="A178" s="153"/>
      <c r="B178" s="62" t="s">
        <v>872</v>
      </c>
      <c r="C178" s="63"/>
      <c r="D178" s="83"/>
      <c r="E178" s="83"/>
      <c r="F178" s="65"/>
      <c r="G178" s="65"/>
      <c r="H178" s="65"/>
      <c r="I178" s="65"/>
      <c r="J178" s="65"/>
      <c r="K178" s="65"/>
      <c r="L178" s="64">
        <v>0</v>
      </c>
      <c r="M178" s="64"/>
      <c r="N178" s="145"/>
      <c r="O178" s="145">
        <v>0</v>
      </c>
      <c r="P178" s="145">
        <f>IF(OR(AND($D178&gt;0,OR($D178&lt;Identification!$D$14,$D178&gt;Identification!$D$15)),AND($E178&gt;0,OR($E178&lt;Identification!$D$14,$E178&gt;Identification!$D$15))),L178,0)</f>
        <v>0</v>
      </c>
      <c r="Q178" s="145">
        <f t="shared" si="4"/>
        <v>0</v>
      </c>
      <c r="R178" s="175">
        <f t="shared" si="5"/>
        <v>0</v>
      </c>
    </row>
    <row r="179" spans="1:18" x14ac:dyDescent="0.25">
      <c r="A179" s="153"/>
      <c r="B179" s="62" t="s">
        <v>873</v>
      </c>
      <c r="C179" s="63"/>
      <c r="D179" s="83"/>
      <c r="E179" s="83"/>
      <c r="F179" s="65"/>
      <c r="G179" s="65"/>
      <c r="H179" s="65"/>
      <c r="I179" s="65"/>
      <c r="J179" s="65"/>
      <c r="K179" s="65"/>
      <c r="L179" s="64">
        <v>0</v>
      </c>
      <c r="M179" s="64"/>
      <c r="N179" s="145"/>
      <c r="O179" s="145">
        <v>0</v>
      </c>
      <c r="P179" s="145">
        <f>IF(OR(AND($D179&gt;0,OR($D179&lt;Identification!$D$14,$D179&gt;Identification!$D$15)),AND($E179&gt;0,OR($E179&lt;Identification!$D$14,$E179&gt;Identification!$D$15))),L179,0)</f>
        <v>0</v>
      </c>
      <c r="Q179" s="145">
        <f t="shared" si="4"/>
        <v>0</v>
      </c>
      <c r="R179" s="175">
        <f t="shared" si="5"/>
        <v>0</v>
      </c>
    </row>
    <row r="180" spans="1:18" x14ac:dyDescent="0.25">
      <c r="A180" s="153"/>
      <c r="B180" s="62" t="s">
        <v>874</v>
      </c>
      <c r="C180" s="63"/>
      <c r="D180" s="83"/>
      <c r="E180" s="83"/>
      <c r="F180" s="65"/>
      <c r="G180" s="65"/>
      <c r="H180" s="65"/>
      <c r="I180" s="65"/>
      <c r="J180" s="65"/>
      <c r="K180" s="65"/>
      <c r="L180" s="64">
        <v>0</v>
      </c>
      <c r="M180" s="64"/>
      <c r="N180" s="145"/>
      <c r="O180" s="145">
        <v>0</v>
      </c>
      <c r="P180" s="145">
        <f>IF(OR(AND($D180&gt;0,OR($D180&lt;Identification!$D$14,$D180&gt;Identification!$D$15)),AND($E180&gt;0,OR($E180&lt;Identification!$D$14,$E180&gt;Identification!$D$15))),L180,0)</f>
        <v>0</v>
      </c>
      <c r="Q180" s="145">
        <f t="shared" si="4"/>
        <v>0</v>
      </c>
      <c r="R180" s="175">
        <f t="shared" si="5"/>
        <v>0</v>
      </c>
    </row>
    <row r="181" spans="1:18" x14ac:dyDescent="0.25">
      <c r="A181" s="153"/>
      <c r="B181" s="62" t="s">
        <v>875</v>
      </c>
      <c r="C181" s="63"/>
      <c r="D181" s="83"/>
      <c r="E181" s="83"/>
      <c r="F181" s="65"/>
      <c r="G181" s="65"/>
      <c r="H181" s="65"/>
      <c r="I181" s="65"/>
      <c r="J181" s="65"/>
      <c r="K181" s="65"/>
      <c r="L181" s="64">
        <v>0</v>
      </c>
      <c r="M181" s="64"/>
      <c r="N181" s="145"/>
      <c r="O181" s="145">
        <v>0</v>
      </c>
      <c r="P181" s="145">
        <f>IF(OR(AND($D181&gt;0,OR($D181&lt;Identification!$D$14,$D181&gt;Identification!$D$15)),AND($E181&gt;0,OR($E181&lt;Identification!$D$14,$E181&gt;Identification!$D$15))),L181,0)</f>
        <v>0</v>
      </c>
      <c r="Q181" s="145">
        <f t="shared" si="4"/>
        <v>0</v>
      </c>
      <c r="R181" s="175">
        <f t="shared" si="5"/>
        <v>0</v>
      </c>
    </row>
    <row r="182" spans="1:18" x14ac:dyDescent="0.25">
      <c r="A182" s="153"/>
      <c r="B182" s="62" t="s">
        <v>876</v>
      </c>
      <c r="C182" s="63"/>
      <c r="D182" s="83"/>
      <c r="E182" s="83"/>
      <c r="F182" s="65"/>
      <c r="G182" s="65"/>
      <c r="H182" s="65"/>
      <c r="I182" s="65"/>
      <c r="J182" s="65"/>
      <c r="K182" s="65"/>
      <c r="L182" s="64">
        <v>0</v>
      </c>
      <c r="M182" s="64"/>
      <c r="N182" s="145"/>
      <c r="O182" s="145">
        <v>0</v>
      </c>
      <c r="P182" s="145">
        <f>IF(OR(AND($D182&gt;0,OR($D182&lt;Identification!$D$14,$D182&gt;Identification!$D$15)),AND($E182&gt;0,OR($E182&lt;Identification!$D$14,$E182&gt;Identification!$D$15))),L182,0)</f>
        <v>0</v>
      </c>
      <c r="Q182" s="145">
        <f t="shared" si="4"/>
        <v>0</v>
      </c>
      <c r="R182" s="175">
        <f t="shared" si="5"/>
        <v>0</v>
      </c>
    </row>
    <row r="183" spans="1:18" x14ac:dyDescent="0.25">
      <c r="A183" s="153"/>
      <c r="B183" s="62" t="s">
        <v>877</v>
      </c>
      <c r="C183" s="63"/>
      <c r="D183" s="83"/>
      <c r="E183" s="83"/>
      <c r="F183" s="65"/>
      <c r="G183" s="65"/>
      <c r="H183" s="65"/>
      <c r="I183" s="65"/>
      <c r="J183" s="65"/>
      <c r="K183" s="65"/>
      <c r="L183" s="64">
        <v>0</v>
      </c>
      <c r="M183" s="64"/>
      <c r="N183" s="145"/>
      <c r="O183" s="145">
        <v>0</v>
      </c>
      <c r="P183" s="145">
        <f>IF(OR(AND($D183&gt;0,OR($D183&lt;Identification!$D$14,$D183&gt;Identification!$D$15)),AND($E183&gt;0,OR($E183&lt;Identification!$D$14,$E183&gt;Identification!$D$15))),L183,0)</f>
        <v>0</v>
      </c>
      <c r="Q183" s="145">
        <f t="shared" si="4"/>
        <v>0</v>
      </c>
      <c r="R183" s="175">
        <f t="shared" si="5"/>
        <v>0</v>
      </c>
    </row>
    <row r="184" spans="1:18" x14ac:dyDescent="0.25">
      <c r="A184" s="153"/>
      <c r="B184" s="62" t="s">
        <v>878</v>
      </c>
      <c r="C184" s="63"/>
      <c r="D184" s="83"/>
      <c r="E184" s="83"/>
      <c r="F184" s="65"/>
      <c r="G184" s="65"/>
      <c r="H184" s="65"/>
      <c r="I184" s="65"/>
      <c r="J184" s="65"/>
      <c r="K184" s="65"/>
      <c r="L184" s="64">
        <v>0</v>
      </c>
      <c r="M184" s="64"/>
      <c r="N184" s="145"/>
      <c r="O184" s="145">
        <v>0</v>
      </c>
      <c r="P184" s="145">
        <f>IF(OR(AND($D184&gt;0,OR($D184&lt;Identification!$D$14,$D184&gt;Identification!$D$15)),AND($E184&gt;0,OR($E184&lt;Identification!$D$14,$E184&gt;Identification!$D$15))),L184,0)</f>
        <v>0</v>
      </c>
      <c r="Q184" s="145">
        <f t="shared" si="4"/>
        <v>0</v>
      </c>
      <c r="R184" s="175">
        <f t="shared" si="5"/>
        <v>0</v>
      </c>
    </row>
    <row r="185" spans="1:18" x14ac:dyDescent="0.25">
      <c r="A185" s="153"/>
      <c r="B185" s="62" t="s">
        <v>879</v>
      </c>
      <c r="C185" s="63"/>
      <c r="D185" s="83"/>
      <c r="E185" s="83"/>
      <c r="F185" s="65"/>
      <c r="G185" s="65"/>
      <c r="H185" s="65"/>
      <c r="I185" s="65"/>
      <c r="J185" s="65"/>
      <c r="K185" s="65"/>
      <c r="L185" s="64">
        <v>0</v>
      </c>
      <c r="M185" s="64"/>
      <c r="N185" s="145"/>
      <c r="O185" s="145">
        <v>0</v>
      </c>
      <c r="P185" s="145">
        <f>IF(OR(AND($D185&gt;0,OR($D185&lt;Identification!$D$14,$D185&gt;Identification!$D$15)),AND($E185&gt;0,OR($E185&lt;Identification!$D$14,$E185&gt;Identification!$D$15))),L185,0)</f>
        <v>0</v>
      </c>
      <c r="Q185" s="145">
        <f t="shared" si="4"/>
        <v>0</v>
      </c>
      <c r="R185" s="175">
        <f t="shared" si="5"/>
        <v>0</v>
      </c>
    </row>
    <row r="186" spans="1:18" x14ac:dyDescent="0.25">
      <c r="A186" s="153"/>
      <c r="B186" s="62" t="s">
        <v>880</v>
      </c>
      <c r="C186" s="63"/>
      <c r="D186" s="83"/>
      <c r="E186" s="83"/>
      <c r="F186" s="65"/>
      <c r="G186" s="65"/>
      <c r="H186" s="65"/>
      <c r="I186" s="65"/>
      <c r="J186" s="65"/>
      <c r="K186" s="65"/>
      <c r="L186" s="64">
        <v>0</v>
      </c>
      <c r="M186" s="64"/>
      <c r="N186" s="145"/>
      <c r="O186" s="145">
        <v>0</v>
      </c>
      <c r="P186" s="145">
        <f>IF(OR(AND($D186&gt;0,OR($D186&lt;Identification!$D$14,$D186&gt;Identification!$D$15)),AND($E186&gt;0,OR($E186&lt;Identification!$D$14,$E186&gt;Identification!$D$15))),L186,0)</f>
        <v>0</v>
      </c>
      <c r="Q186" s="145">
        <f t="shared" si="4"/>
        <v>0</v>
      </c>
      <c r="R186" s="175">
        <f t="shared" si="5"/>
        <v>0</v>
      </c>
    </row>
    <row r="187" spans="1:18" x14ac:dyDescent="0.25">
      <c r="A187" s="153"/>
      <c r="B187" s="62" t="s">
        <v>881</v>
      </c>
      <c r="C187" s="63"/>
      <c r="D187" s="83"/>
      <c r="E187" s="83"/>
      <c r="F187" s="65"/>
      <c r="G187" s="65"/>
      <c r="H187" s="65"/>
      <c r="I187" s="65"/>
      <c r="J187" s="65"/>
      <c r="K187" s="65"/>
      <c r="L187" s="64">
        <v>0</v>
      </c>
      <c r="M187" s="64"/>
      <c r="N187" s="145"/>
      <c r="O187" s="145">
        <v>0</v>
      </c>
      <c r="P187" s="145">
        <f>IF(OR(AND($D187&gt;0,OR($D187&lt;Identification!$D$14,$D187&gt;Identification!$D$15)),AND($E187&gt;0,OR($E187&lt;Identification!$D$14,$E187&gt;Identification!$D$15))),L187,0)</f>
        <v>0</v>
      </c>
      <c r="Q187" s="145">
        <f t="shared" si="4"/>
        <v>0</v>
      </c>
      <c r="R187" s="175">
        <f t="shared" si="5"/>
        <v>0</v>
      </c>
    </row>
    <row r="188" spans="1:18" x14ac:dyDescent="0.25">
      <c r="A188" s="153"/>
      <c r="B188" s="62" t="s">
        <v>882</v>
      </c>
      <c r="C188" s="63"/>
      <c r="D188" s="83"/>
      <c r="E188" s="83"/>
      <c r="F188" s="65"/>
      <c r="G188" s="65"/>
      <c r="H188" s="65"/>
      <c r="I188" s="65"/>
      <c r="J188" s="65"/>
      <c r="K188" s="65"/>
      <c r="L188" s="64">
        <v>0</v>
      </c>
      <c r="M188" s="64"/>
      <c r="N188" s="145"/>
      <c r="O188" s="145">
        <v>0</v>
      </c>
      <c r="P188" s="145">
        <f>IF(OR(AND($D188&gt;0,OR($D188&lt;Identification!$D$14,$D188&gt;Identification!$D$15)),AND($E188&gt;0,OR($E188&lt;Identification!$D$14,$E188&gt;Identification!$D$15))),L188,0)</f>
        <v>0</v>
      </c>
      <c r="Q188" s="145">
        <f t="shared" si="4"/>
        <v>0</v>
      </c>
      <c r="R188" s="175">
        <f t="shared" si="5"/>
        <v>0</v>
      </c>
    </row>
    <row r="189" spans="1:18" x14ac:dyDescent="0.25">
      <c r="A189" s="153"/>
      <c r="B189" s="62" t="s">
        <v>883</v>
      </c>
      <c r="C189" s="63"/>
      <c r="D189" s="83"/>
      <c r="E189" s="83"/>
      <c r="F189" s="65"/>
      <c r="G189" s="65"/>
      <c r="H189" s="65"/>
      <c r="I189" s="65"/>
      <c r="J189" s="65"/>
      <c r="K189" s="65"/>
      <c r="L189" s="64">
        <v>0</v>
      </c>
      <c r="M189" s="64"/>
      <c r="N189" s="145"/>
      <c r="O189" s="145">
        <v>0</v>
      </c>
      <c r="P189" s="145">
        <f>IF(OR(AND($D189&gt;0,OR($D189&lt;Identification!$D$14,$D189&gt;Identification!$D$15)),AND($E189&gt;0,OR($E189&lt;Identification!$D$14,$E189&gt;Identification!$D$15))),L189,0)</f>
        <v>0</v>
      </c>
      <c r="Q189" s="145">
        <f t="shared" si="4"/>
        <v>0</v>
      </c>
      <c r="R189" s="175">
        <f t="shared" si="5"/>
        <v>0</v>
      </c>
    </row>
    <row r="190" spans="1:18" x14ac:dyDescent="0.25">
      <c r="A190" s="153"/>
      <c r="B190" s="62" t="s">
        <v>884</v>
      </c>
      <c r="C190" s="63"/>
      <c r="D190" s="83"/>
      <c r="E190" s="83"/>
      <c r="F190" s="65"/>
      <c r="G190" s="65"/>
      <c r="H190" s="65"/>
      <c r="I190" s="65"/>
      <c r="J190" s="65"/>
      <c r="K190" s="65"/>
      <c r="L190" s="64">
        <v>0</v>
      </c>
      <c r="M190" s="64"/>
      <c r="N190" s="145"/>
      <c r="O190" s="145">
        <v>0</v>
      </c>
      <c r="P190" s="145">
        <f>IF(OR(AND($D190&gt;0,OR($D190&lt;Identification!$D$14,$D190&gt;Identification!$D$15)),AND($E190&gt;0,OR($E190&lt;Identification!$D$14,$E190&gt;Identification!$D$15))),L190,0)</f>
        <v>0</v>
      </c>
      <c r="Q190" s="145">
        <f t="shared" si="4"/>
        <v>0</v>
      </c>
      <c r="R190" s="175">
        <f t="shared" si="5"/>
        <v>0</v>
      </c>
    </row>
    <row r="191" spans="1:18" x14ac:dyDescent="0.25">
      <c r="A191" s="153"/>
      <c r="B191" s="62" t="s">
        <v>885</v>
      </c>
      <c r="C191" s="63"/>
      <c r="D191" s="83"/>
      <c r="E191" s="83"/>
      <c r="F191" s="65"/>
      <c r="G191" s="65"/>
      <c r="H191" s="65"/>
      <c r="I191" s="65"/>
      <c r="J191" s="65"/>
      <c r="K191" s="65"/>
      <c r="L191" s="64">
        <v>0</v>
      </c>
      <c r="M191" s="64"/>
      <c r="N191" s="145"/>
      <c r="O191" s="145">
        <v>0</v>
      </c>
      <c r="P191" s="145">
        <f>IF(OR(AND($D191&gt;0,OR($D191&lt;Identification!$D$14,$D191&gt;Identification!$D$15)),AND($E191&gt;0,OR($E191&lt;Identification!$D$14,$E191&gt;Identification!$D$15))),L191,0)</f>
        <v>0</v>
      </c>
      <c r="Q191" s="145">
        <f t="shared" si="4"/>
        <v>0</v>
      </c>
      <c r="R191" s="175">
        <f t="shared" si="5"/>
        <v>0</v>
      </c>
    </row>
    <row r="192" spans="1:18" x14ac:dyDescent="0.25">
      <c r="A192" s="153"/>
      <c r="B192" s="62" t="s">
        <v>886</v>
      </c>
      <c r="C192" s="63"/>
      <c r="D192" s="83"/>
      <c r="E192" s="83"/>
      <c r="F192" s="65"/>
      <c r="G192" s="65"/>
      <c r="H192" s="65"/>
      <c r="I192" s="65"/>
      <c r="J192" s="65"/>
      <c r="K192" s="65"/>
      <c r="L192" s="64">
        <v>0</v>
      </c>
      <c r="M192" s="64"/>
      <c r="N192" s="145"/>
      <c r="O192" s="145">
        <v>0</v>
      </c>
      <c r="P192" s="145">
        <f>IF(OR(AND($D192&gt;0,OR($D192&lt;Identification!$D$14,$D192&gt;Identification!$D$15)),AND($E192&gt;0,OR($E192&lt;Identification!$D$14,$E192&gt;Identification!$D$15))),L192,0)</f>
        <v>0</v>
      </c>
      <c r="Q192" s="145">
        <f t="shared" si="4"/>
        <v>0</v>
      </c>
      <c r="R192" s="175">
        <f t="shared" si="5"/>
        <v>0</v>
      </c>
    </row>
    <row r="193" spans="1:18" x14ac:dyDescent="0.25">
      <c r="A193" s="153"/>
      <c r="B193" s="62" t="s">
        <v>887</v>
      </c>
      <c r="C193" s="63"/>
      <c r="D193" s="83"/>
      <c r="E193" s="83"/>
      <c r="F193" s="65"/>
      <c r="G193" s="65"/>
      <c r="H193" s="65"/>
      <c r="I193" s="65"/>
      <c r="J193" s="65"/>
      <c r="K193" s="65"/>
      <c r="L193" s="64">
        <v>0</v>
      </c>
      <c r="M193" s="64"/>
      <c r="N193" s="145"/>
      <c r="O193" s="145">
        <v>0</v>
      </c>
      <c r="P193" s="145">
        <f>IF(OR(AND($D193&gt;0,OR($D193&lt;Identification!$D$14,$D193&gt;Identification!$D$15)),AND($E193&gt;0,OR($E193&lt;Identification!$D$14,$E193&gt;Identification!$D$15))),L193,0)</f>
        <v>0</v>
      </c>
      <c r="Q193" s="145">
        <f t="shared" si="4"/>
        <v>0</v>
      </c>
      <c r="R193" s="175">
        <f t="shared" si="5"/>
        <v>0</v>
      </c>
    </row>
    <row r="194" spans="1:18" x14ac:dyDescent="0.25">
      <c r="A194" s="153"/>
      <c r="B194" s="62" t="s">
        <v>888</v>
      </c>
      <c r="C194" s="63"/>
      <c r="D194" s="83"/>
      <c r="E194" s="83"/>
      <c r="F194" s="65"/>
      <c r="G194" s="65"/>
      <c r="H194" s="65"/>
      <c r="I194" s="65"/>
      <c r="J194" s="65"/>
      <c r="K194" s="65"/>
      <c r="L194" s="64">
        <v>0</v>
      </c>
      <c r="M194" s="64"/>
      <c r="N194" s="145"/>
      <c r="O194" s="145">
        <v>0</v>
      </c>
      <c r="P194" s="145">
        <f>IF(OR(AND($D194&gt;0,OR($D194&lt;Identification!$D$14,$D194&gt;Identification!$D$15)),AND($E194&gt;0,OR($E194&lt;Identification!$D$14,$E194&gt;Identification!$D$15))),L194,0)</f>
        <v>0</v>
      </c>
      <c r="Q194" s="145">
        <f t="shared" si="4"/>
        <v>0</v>
      </c>
      <c r="R194" s="175">
        <f t="shared" si="5"/>
        <v>0</v>
      </c>
    </row>
    <row r="195" spans="1:18" x14ac:dyDescent="0.25">
      <c r="A195" s="153"/>
      <c r="B195" s="62" t="s">
        <v>889</v>
      </c>
      <c r="C195" s="63"/>
      <c r="D195" s="83"/>
      <c r="E195" s="83"/>
      <c r="F195" s="65"/>
      <c r="G195" s="65"/>
      <c r="H195" s="65"/>
      <c r="I195" s="65"/>
      <c r="J195" s="65"/>
      <c r="K195" s="65"/>
      <c r="L195" s="64">
        <v>0</v>
      </c>
      <c r="M195" s="64"/>
      <c r="N195" s="145"/>
      <c r="O195" s="145">
        <v>0</v>
      </c>
      <c r="P195" s="145">
        <f>IF(OR(AND($D195&gt;0,OR($D195&lt;Identification!$D$14,$D195&gt;Identification!$D$15)),AND($E195&gt;0,OR($E195&lt;Identification!$D$14,$E195&gt;Identification!$D$15))),L195,0)</f>
        <v>0</v>
      </c>
      <c r="Q195" s="145">
        <f t="shared" si="4"/>
        <v>0</v>
      </c>
      <c r="R195" s="175">
        <f t="shared" si="5"/>
        <v>0</v>
      </c>
    </row>
    <row r="196" spans="1:18" x14ac:dyDescent="0.25">
      <c r="A196" s="153"/>
      <c r="B196" s="62" t="s">
        <v>890</v>
      </c>
      <c r="C196" s="63"/>
      <c r="D196" s="83"/>
      <c r="E196" s="83"/>
      <c r="F196" s="65"/>
      <c r="G196" s="65"/>
      <c r="H196" s="65"/>
      <c r="I196" s="65"/>
      <c r="J196" s="65"/>
      <c r="K196" s="65"/>
      <c r="L196" s="64">
        <v>0</v>
      </c>
      <c r="M196" s="64"/>
      <c r="N196" s="145"/>
      <c r="O196" s="145">
        <v>0</v>
      </c>
      <c r="P196" s="145">
        <f>IF(OR(AND($D196&gt;0,OR($D196&lt;Identification!$D$14,$D196&gt;Identification!$D$15)),AND($E196&gt;0,OR($E196&lt;Identification!$D$14,$E196&gt;Identification!$D$15))),L196,0)</f>
        <v>0</v>
      </c>
      <c r="Q196" s="145">
        <f t="shared" si="4"/>
        <v>0</v>
      </c>
      <c r="R196" s="175">
        <f t="shared" si="5"/>
        <v>0</v>
      </c>
    </row>
    <row r="197" spans="1:18" x14ac:dyDescent="0.25">
      <c r="A197" s="153"/>
      <c r="B197" s="62" t="s">
        <v>891</v>
      </c>
      <c r="C197" s="63"/>
      <c r="D197" s="83"/>
      <c r="E197" s="83"/>
      <c r="F197" s="65"/>
      <c r="G197" s="65"/>
      <c r="H197" s="65"/>
      <c r="I197" s="65"/>
      <c r="J197" s="65"/>
      <c r="K197" s="65"/>
      <c r="L197" s="64">
        <v>0</v>
      </c>
      <c r="M197" s="64"/>
      <c r="N197" s="145"/>
      <c r="O197" s="145">
        <v>0</v>
      </c>
      <c r="P197" s="145">
        <f>IF(OR(AND($D197&gt;0,OR($D197&lt;Identification!$D$14,$D197&gt;Identification!$D$15)),AND($E197&gt;0,OR($E197&lt;Identification!$D$14,$E197&gt;Identification!$D$15))),L197,0)</f>
        <v>0</v>
      </c>
      <c r="Q197" s="145">
        <f t="shared" si="4"/>
        <v>0</v>
      </c>
      <c r="R197" s="175">
        <f t="shared" si="5"/>
        <v>0</v>
      </c>
    </row>
    <row r="198" spans="1:18" x14ac:dyDescent="0.25">
      <c r="A198" s="153"/>
      <c r="B198" s="62" t="s">
        <v>892</v>
      </c>
      <c r="C198" s="63"/>
      <c r="D198" s="83"/>
      <c r="E198" s="83"/>
      <c r="F198" s="65"/>
      <c r="G198" s="65"/>
      <c r="H198" s="65"/>
      <c r="I198" s="65"/>
      <c r="J198" s="65"/>
      <c r="K198" s="65"/>
      <c r="L198" s="64">
        <v>0</v>
      </c>
      <c r="M198" s="64"/>
      <c r="N198" s="145"/>
      <c r="O198" s="145">
        <v>0</v>
      </c>
      <c r="P198" s="145">
        <f>IF(OR(AND($D198&gt;0,OR($D198&lt;Identification!$D$14,$D198&gt;Identification!$D$15)),AND($E198&gt;0,OR($E198&lt;Identification!$D$14,$E198&gt;Identification!$D$15))),L198,0)</f>
        <v>0</v>
      </c>
      <c r="Q198" s="145">
        <f t="shared" si="4"/>
        <v>0</v>
      </c>
      <c r="R198" s="175">
        <f t="shared" si="5"/>
        <v>0</v>
      </c>
    </row>
    <row r="199" spans="1:18" x14ac:dyDescent="0.25">
      <c r="A199" s="153"/>
      <c r="B199" s="62" t="s">
        <v>893</v>
      </c>
      <c r="C199" s="63"/>
      <c r="D199" s="83"/>
      <c r="E199" s="83"/>
      <c r="F199" s="65"/>
      <c r="G199" s="65"/>
      <c r="H199" s="65"/>
      <c r="I199" s="65"/>
      <c r="J199" s="65"/>
      <c r="K199" s="65"/>
      <c r="L199" s="64">
        <v>0</v>
      </c>
      <c r="M199" s="64"/>
      <c r="N199" s="145"/>
      <c r="O199" s="145">
        <v>0</v>
      </c>
      <c r="P199" s="145">
        <f>IF(OR(AND($D199&gt;0,OR($D199&lt;Identification!$D$14,$D199&gt;Identification!$D$15)),AND($E199&gt;0,OR($E199&lt;Identification!$D$14,$E199&gt;Identification!$D$15))),L199,0)</f>
        <v>0</v>
      </c>
      <c r="Q199" s="145">
        <f t="shared" si="4"/>
        <v>0</v>
      </c>
      <c r="R199" s="175">
        <f t="shared" si="5"/>
        <v>0</v>
      </c>
    </row>
    <row r="200" spans="1:18" x14ac:dyDescent="0.25">
      <c r="A200" s="153"/>
      <c r="B200" s="62" t="s">
        <v>894</v>
      </c>
      <c r="C200" s="63"/>
      <c r="D200" s="83"/>
      <c r="E200" s="83"/>
      <c r="F200" s="65"/>
      <c r="G200" s="65"/>
      <c r="H200" s="65"/>
      <c r="I200" s="65"/>
      <c r="J200" s="65"/>
      <c r="K200" s="65"/>
      <c r="L200" s="64">
        <v>0</v>
      </c>
      <c r="M200" s="64"/>
      <c r="N200" s="145"/>
      <c r="O200" s="145">
        <v>0</v>
      </c>
      <c r="P200" s="145">
        <f>IF(OR(AND($D200&gt;0,OR($D200&lt;Identification!$D$14,$D200&gt;Identification!$D$15)),AND($E200&gt;0,OR($E200&lt;Identification!$D$14,$E200&gt;Identification!$D$15))),L200,0)</f>
        <v>0</v>
      </c>
      <c r="Q200" s="145">
        <f t="shared" ref="Q200:Q263" si="6">L200-O200-P200</f>
        <v>0</v>
      </c>
      <c r="R200" s="175">
        <f t="shared" ref="R200:R263" si="7">O200+P200</f>
        <v>0</v>
      </c>
    </row>
    <row r="201" spans="1:18" x14ac:dyDescent="0.25">
      <c r="A201" s="153"/>
      <c r="B201" s="62" t="s">
        <v>895</v>
      </c>
      <c r="C201" s="63"/>
      <c r="D201" s="83"/>
      <c r="E201" s="83"/>
      <c r="F201" s="65"/>
      <c r="G201" s="65"/>
      <c r="H201" s="65"/>
      <c r="I201" s="65"/>
      <c r="J201" s="65"/>
      <c r="K201" s="65"/>
      <c r="L201" s="64">
        <v>0</v>
      </c>
      <c r="M201" s="64"/>
      <c r="N201" s="145"/>
      <c r="O201" s="145">
        <v>0</v>
      </c>
      <c r="P201" s="145">
        <f>IF(OR(AND($D201&gt;0,OR($D201&lt;Identification!$D$14,$D201&gt;Identification!$D$15)),AND($E201&gt;0,OR($E201&lt;Identification!$D$14,$E201&gt;Identification!$D$15))),L201,0)</f>
        <v>0</v>
      </c>
      <c r="Q201" s="145">
        <f t="shared" si="6"/>
        <v>0</v>
      </c>
      <c r="R201" s="175">
        <f t="shared" si="7"/>
        <v>0</v>
      </c>
    </row>
    <row r="202" spans="1:18" x14ac:dyDescent="0.25">
      <c r="A202" s="153"/>
      <c r="B202" s="62" t="s">
        <v>896</v>
      </c>
      <c r="C202" s="63"/>
      <c r="D202" s="83"/>
      <c r="E202" s="83"/>
      <c r="F202" s="65"/>
      <c r="G202" s="65"/>
      <c r="H202" s="65"/>
      <c r="I202" s="65"/>
      <c r="J202" s="65"/>
      <c r="K202" s="65"/>
      <c r="L202" s="64">
        <v>0</v>
      </c>
      <c r="M202" s="64"/>
      <c r="N202" s="145"/>
      <c r="O202" s="145">
        <v>0</v>
      </c>
      <c r="P202" s="145">
        <f>IF(OR(AND($D202&gt;0,OR($D202&lt;Identification!$D$14,$D202&gt;Identification!$D$15)),AND($E202&gt;0,OR($E202&lt;Identification!$D$14,$E202&gt;Identification!$D$15))),L202,0)</f>
        <v>0</v>
      </c>
      <c r="Q202" s="145">
        <f t="shared" si="6"/>
        <v>0</v>
      </c>
      <c r="R202" s="175">
        <f t="shared" si="7"/>
        <v>0</v>
      </c>
    </row>
    <row r="203" spans="1:18" x14ac:dyDescent="0.25">
      <c r="A203" s="153"/>
      <c r="B203" s="62" t="s">
        <v>897</v>
      </c>
      <c r="C203" s="63"/>
      <c r="D203" s="83"/>
      <c r="E203" s="83"/>
      <c r="F203" s="65"/>
      <c r="G203" s="65"/>
      <c r="H203" s="65"/>
      <c r="I203" s="65"/>
      <c r="J203" s="65"/>
      <c r="K203" s="65"/>
      <c r="L203" s="64">
        <v>0</v>
      </c>
      <c r="M203" s="64"/>
      <c r="N203" s="145"/>
      <c r="O203" s="145">
        <v>0</v>
      </c>
      <c r="P203" s="145">
        <f>IF(OR(AND($D203&gt;0,OR($D203&lt;Identification!$D$14,$D203&gt;Identification!$D$15)),AND($E203&gt;0,OR($E203&lt;Identification!$D$14,$E203&gt;Identification!$D$15))),L203,0)</f>
        <v>0</v>
      </c>
      <c r="Q203" s="145">
        <f t="shared" si="6"/>
        <v>0</v>
      </c>
      <c r="R203" s="175">
        <f t="shared" si="7"/>
        <v>0</v>
      </c>
    </row>
    <row r="204" spans="1:18" x14ac:dyDescent="0.25">
      <c r="A204" s="153"/>
      <c r="B204" s="62" t="s">
        <v>898</v>
      </c>
      <c r="C204" s="63"/>
      <c r="D204" s="83"/>
      <c r="E204" s="83"/>
      <c r="F204" s="65"/>
      <c r="G204" s="65"/>
      <c r="H204" s="65"/>
      <c r="I204" s="65"/>
      <c r="J204" s="65"/>
      <c r="K204" s="65"/>
      <c r="L204" s="64">
        <v>0</v>
      </c>
      <c r="M204" s="64"/>
      <c r="N204" s="145"/>
      <c r="O204" s="145">
        <v>0</v>
      </c>
      <c r="P204" s="145">
        <f>IF(OR(AND($D204&gt;0,OR($D204&lt;Identification!$D$14,$D204&gt;Identification!$D$15)),AND($E204&gt;0,OR($E204&lt;Identification!$D$14,$E204&gt;Identification!$D$15))),L204,0)</f>
        <v>0</v>
      </c>
      <c r="Q204" s="145">
        <f t="shared" si="6"/>
        <v>0</v>
      </c>
      <c r="R204" s="175">
        <f t="shared" si="7"/>
        <v>0</v>
      </c>
    </row>
    <row r="205" spans="1:18" x14ac:dyDescent="0.25">
      <c r="A205" s="153"/>
      <c r="B205" s="62" t="s">
        <v>899</v>
      </c>
      <c r="C205" s="63"/>
      <c r="D205" s="83"/>
      <c r="E205" s="83"/>
      <c r="F205" s="65"/>
      <c r="G205" s="65"/>
      <c r="H205" s="65"/>
      <c r="I205" s="65"/>
      <c r="J205" s="65"/>
      <c r="K205" s="65"/>
      <c r="L205" s="64">
        <v>0</v>
      </c>
      <c r="M205" s="64"/>
      <c r="N205" s="145"/>
      <c r="O205" s="145">
        <v>0</v>
      </c>
      <c r="P205" s="145">
        <f>IF(OR(AND($D205&gt;0,OR($D205&lt;Identification!$D$14,$D205&gt;Identification!$D$15)),AND($E205&gt;0,OR($E205&lt;Identification!$D$14,$E205&gt;Identification!$D$15))),L205,0)</f>
        <v>0</v>
      </c>
      <c r="Q205" s="145">
        <f t="shared" si="6"/>
        <v>0</v>
      </c>
      <c r="R205" s="175">
        <f t="shared" si="7"/>
        <v>0</v>
      </c>
    </row>
    <row r="206" spans="1:18" x14ac:dyDescent="0.25">
      <c r="A206" s="153"/>
      <c r="B206" s="62" t="s">
        <v>900</v>
      </c>
      <c r="C206" s="63"/>
      <c r="D206" s="83"/>
      <c r="E206" s="83"/>
      <c r="F206" s="65"/>
      <c r="G206" s="65"/>
      <c r="H206" s="65"/>
      <c r="I206" s="65"/>
      <c r="J206" s="65"/>
      <c r="K206" s="65"/>
      <c r="L206" s="64">
        <v>0</v>
      </c>
      <c r="M206" s="64"/>
      <c r="N206" s="145"/>
      <c r="O206" s="145">
        <v>0</v>
      </c>
      <c r="P206" s="145">
        <f>IF(OR(AND($D206&gt;0,OR($D206&lt;Identification!$D$14,$D206&gt;Identification!$D$15)),AND($E206&gt;0,OR($E206&lt;Identification!$D$14,$E206&gt;Identification!$D$15))),L206,0)</f>
        <v>0</v>
      </c>
      <c r="Q206" s="145">
        <f t="shared" si="6"/>
        <v>0</v>
      </c>
      <c r="R206" s="175">
        <f t="shared" si="7"/>
        <v>0</v>
      </c>
    </row>
    <row r="207" spans="1:18" x14ac:dyDescent="0.25">
      <c r="A207" s="153"/>
      <c r="B207" s="62" t="s">
        <v>901</v>
      </c>
      <c r="C207" s="63"/>
      <c r="D207" s="83"/>
      <c r="E207" s="83"/>
      <c r="F207" s="65"/>
      <c r="G207" s="65"/>
      <c r="H207" s="65"/>
      <c r="I207" s="65"/>
      <c r="J207" s="65"/>
      <c r="K207" s="65"/>
      <c r="L207" s="64">
        <v>0</v>
      </c>
      <c r="M207" s="64"/>
      <c r="N207" s="145"/>
      <c r="O207" s="145">
        <v>0</v>
      </c>
      <c r="P207" s="145">
        <f>IF(OR(AND($D207&gt;0,OR($D207&lt;Identification!$D$14,$D207&gt;Identification!$D$15)),AND($E207&gt;0,OR($E207&lt;Identification!$D$14,$E207&gt;Identification!$D$15))),L207,0)</f>
        <v>0</v>
      </c>
      <c r="Q207" s="145">
        <f t="shared" si="6"/>
        <v>0</v>
      </c>
      <c r="R207" s="175">
        <f t="shared" si="7"/>
        <v>0</v>
      </c>
    </row>
    <row r="208" spans="1:18" x14ac:dyDescent="0.25">
      <c r="A208" s="153"/>
      <c r="B208" s="62" t="s">
        <v>902</v>
      </c>
      <c r="C208" s="63"/>
      <c r="D208" s="83"/>
      <c r="E208" s="83"/>
      <c r="F208" s="65"/>
      <c r="G208" s="65"/>
      <c r="H208" s="65"/>
      <c r="I208" s="65"/>
      <c r="J208" s="65"/>
      <c r="K208" s="65"/>
      <c r="L208" s="64">
        <v>0</v>
      </c>
      <c r="M208" s="64"/>
      <c r="N208" s="145"/>
      <c r="O208" s="145">
        <v>0</v>
      </c>
      <c r="P208" s="145">
        <f>IF(OR(AND($D208&gt;0,OR($D208&lt;Identification!$D$14,$D208&gt;Identification!$D$15)),AND($E208&gt;0,OR($E208&lt;Identification!$D$14,$E208&gt;Identification!$D$15))),L208,0)</f>
        <v>0</v>
      </c>
      <c r="Q208" s="145">
        <f t="shared" si="6"/>
        <v>0</v>
      </c>
      <c r="R208" s="175">
        <f t="shared" si="7"/>
        <v>0</v>
      </c>
    </row>
    <row r="209" spans="1:18" x14ac:dyDescent="0.25">
      <c r="A209" s="153"/>
      <c r="B209" s="62" t="s">
        <v>903</v>
      </c>
      <c r="C209" s="63"/>
      <c r="D209" s="83"/>
      <c r="E209" s="83"/>
      <c r="F209" s="65"/>
      <c r="G209" s="65"/>
      <c r="H209" s="65"/>
      <c r="I209" s="65"/>
      <c r="J209" s="65"/>
      <c r="K209" s="65"/>
      <c r="L209" s="64">
        <v>0</v>
      </c>
      <c r="M209" s="64"/>
      <c r="N209" s="145"/>
      <c r="O209" s="145">
        <v>0</v>
      </c>
      <c r="P209" s="145">
        <f>IF(OR(AND($D209&gt;0,OR($D209&lt;Identification!$D$14,$D209&gt;Identification!$D$15)),AND($E209&gt;0,OR($E209&lt;Identification!$D$14,$E209&gt;Identification!$D$15))),L209,0)</f>
        <v>0</v>
      </c>
      <c r="Q209" s="145">
        <f t="shared" si="6"/>
        <v>0</v>
      </c>
      <c r="R209" s="175">
        <f t="shared" si="7"/>
        <v>0</v>
      </c>
    </row>
    <row r="210" spans="1:18" x14ac:dyDescent="0.25">
      <c r="A210" s="153"/>
      <c r="B210" s="62" t="s">
        <v>904</v>
      </c>
      <c r="C210" s="63"/>
      <c r="D210" s="83"/>
      <c r="E210" s="83"/>
      <c r="F210" s="65"/>
      <c r="G210" s="65"/>
      <c r="H210" s="65"/>
      <c r="I210" s="65"/>
      <c r="J210" s="65"/>
      <c r="K210" s="65"/>
      <c r="L210" s="64">
        <v>0</v>
      </c>
      <c r="M210" s="64"/>
      <c r="N210" s="145"/>
      <c r="O210" s="145">
        <v>0</v>
      </c>
      <c r="P210" s="145">
        <f>IF(OR(AND($D210&gt;0,OR($D210&lt;Identification!$D$14,$D210&gt;Identification!$D$15)),AND($E210&gt;0,OR($E210&lt;Identification!$D$14,$E210&gt;Identification!$D$15))),L210,0)</f>
        <v>0</v>
      </c>
      <c r="Q210" s="145">
        <f t="shared" si="6"/>
        <v>0</v>
      </c>
      <c r="R210" s="175">
        <f t="shared" si="7"/>
        <v>0</v>
      </c>
    </row>
    <row r="211" spans="1:18" x14ac:dyDescent="0.25">
      <c r="A211" s="153"/>
      <c r="B211" s="62" t="s">
        <v>905</v>
      </c>
      <c r="C211" s="63"/>
      <c r="D211" s="83"/>
      <c r="E211" s="83"/>
      <c r="F211" s="65"/>
      <c r="G211" s="65"/>
      <c r="H211" s="65"/>
      <c r="I211" s="65"/>
      <c r="J211" s="65"/>
      <c r="K211" s="65"/>
      <c r="L211" s="64">
        <v>0</v>
      </c>
      <c r="M211" s="64"/>
      <c r="N211" s="145"/>
      <c r="O211" s="145">
        <v>0</v>
      </c>
      <c r="P211" s="145">
        <f>IF(OR(AND($D211&gt;0,OR($D211&lt;Identification!$D$14,$D211&gt;Identification!$D$15)),AND($E211&gt;0,OR($E211&lt;Identification!$D$14,$E211&gt;Identification!$D$15))),L211,0)</f>
        <v>0</v>
      </c>
      <c r="Q211" s="145">
        <f t="shared" si="6"/>
        <v>0</v>
      </c>
      <c r="R211" s="175">
        <f t="shared" si="7"/>
        <v>0</v>
      </c>
    </row>
    <row r="212" spans="1:18" x14ac:dyDescent="0.25">
      <c r="A212" s="153"/>
      <c r="B212" s="62" t="s">
        <v>906</v>
      </c>
      <c r="C212" s="63"/>
      <c r="D212" s="83"/>
      <c r="E212" s="83"/>
      <c r="F212" s="65"/>
      <c r="G212" s="65"/>
      <c r="H212" s="65"/>
      <c r="I212" s="65"/>
      <c r="J212" s="65"/>
      <c r="K212" s="65"/>
      <c r="L212" s="64">
        <v>0</v>
      </c>
      <c r="M212" s="64"/>
      <c r="N212" s="145"/>
      <c r="O212" s="145">
        <v>0</v>
      </c>
      <c r="P212" s="145">
        <f>IF(OR(AND($D212&gt;0,OR($D212&lt;Identification!$D$14,$D212&gt;Identification!$D$15)),AND($E212&gt;0,OR($E212&lt;Identification!$D$14,$E212&gt;Identification!$D$15))),L212,0)</f>
        <v>0</v>
      </c>
      <c r="Q212" s="145">
        <f t="shared" si="6"/>
        <v>0</v>
      </c>
      <c r="R212" s="175">
        <f t="shared" si="7"/>
        <v>0</v>
      </c>
    </row>
    <row r="213" spans="1:18" x14ac:dyDescent="0.25">
      <c r="A213" s="153"/>
      <c r="B213" s="62" t="s">
        <v>907</v>
      </c>
      <c r="C213" s="63"/>
      <c r="D213" s="83"/>
      <c r="E213" s="83"/>
      <c r="F213" s="65"/>
      <c r="G213" s="65"/>
      <c r="H213" s="65"/>
      <c r="I213" s="65"/>
      <c r="J213" s="65"/>
      <c r="K213" s="65"/>
      <c r="L213" s="64">
        <v>0</v>
      </c>
      <c r="M213" s="64"/>
      <c r="N213" s="145"/>
      <c r="O213" s="145">
        <v>0</v>
      </c>
      <c r="P213" s="145">
        <f>IF(OR(AND($D213&gt;0,OR($D213&lt;Identification!$D$14,$D213&gt;Identification!$D$15)),AND($E213&gt;0,OR($E213&lt;Identification!$D$14,$E213&gt;Identification!$D$15))),L213,0)</f>
        <v>0</v>
      </c>
      <c r="Q213" s="145">
        <f t="shared" si="6"/>
        <v>0</v>
      </c>
      <c r="R213" s="175">
        <f t="shared" si="7"/>
        <v>0</v>
      </c>
    </row>
    <row r="214" spans="1:18" x14ac:dyDescent="0.25">
      <c r="A214" s="153"/>
      <c r="B214" s="62" t="s">
        <v>908</v>
      </c>
      <c r="C214" s="63"/>
      <c r="D214" s="83"/>
      <c r="E214" s="83"/>
      <c r="F214" s="65"/>
      <c r="G214" s="65"/>
      <c r="H214" s="65"/>
      <c r="I214" s="65"/>
      <c r="J214" s="65"/>
      <c r="K214" s="65"/>
      <c r="L214" s="64">
        <v>0</v>
      </c>
      <c r="M214" s="64"/>
      <c r="N214" s="145"/>
      <c r="O214" s="145">
        <v>0</v>
      </c>
      <c r="P214" s="145">
        <f>IF(OR(AND($D214&gt;0,OR($D214&lt;Identification!$D$14,$D214&gt;Identification!$D$15)),AND($E214&gt;0,OR($E214&lt;Identification!$D$14,$E214&gt;Identification!$D$15))),L214,0)</f>
        <v>0</v>
      </c>
      <c r="Q214" s="145">
        <f t="shared" si="6"/>
        <v>0</v>
      </c>
      <c r="R214" s="175">
        <f t="shared" si="7"/>
        <v>0</v>
      </c>
    </row>
    <row r="215" spans="1:18" x14ac:dyDescent="0.25">
      <c r="A215" s="153"/>
      <c r="B215" s="62" t="s">
        <v>909</v>
      </c>
      <c r="C215" s="63"/>
      <c r="D215" s="83"/>
      <c r="E215" s="83"/>
      <c r="F215" s="65"/>
      <c r="G215" s="65"/>
      <c r="H215" s="65"/>
      <c r="I215" s="65"/>
      <c r="J215" s="65"/>
      <c r="K215" s="65"/>
      <c r="L215" s="64">
        <v>0</v>
      </c>
      <c r="M215" s="64"/>
      <c r="N215" s="145"/>
      <c r="O215" s="145">
        <v>0</v>
      </c>
      <c r="P215" s="145">
        <f>IF(OR(AND($D215&gt;0,OR($D215&lt;Identification!$D$14,$D215&gt;Identification!$D$15)),AND($E215&gt;0,OR($E215&lt;Identification!$D$14,$E215&gt;Identification!$D$15))),L215,0)</f>
        <v>0</v>
      </c>
      <c r="Q215" s="145">
        <f t="shared" si="6"/>
        <v>0</v>
      </c>
      <c r="R215" s="175">
        <f t="shared" si="7"/>
        <v>0</v>
      </c>
    </row>
    <row r="216" spans="1:18" x14ac:dyDescent="0.25">
      <c r="A216" s="153"/>
      <c r="B216" s="62" t="s">
        <v>910</v>
      </c>
      <c r="C216" s="63"/>
      <c r="D216" s="83"/>
      <c r="E216" s="83"/>
      <c r="F216" s="65"/>
      <c r="G216" s="65"/>
      <c r="H216" s="65"/>
      <c r="I216" s="65"/>
      <c r="J216" s="65"/>
      <c r="K216" s="65"/>
      <c r="L216" s="64">
        <v>0</v>
      </c>
      <c r="M216" s="64"/>
      <c r="N216" s="145"/>
      <c r="O216" s="145">
        <v>0</v>
      </c>
      <c r="P216" s="145">
        <f>IF(OR(AND($D216&gt;0,OR($D216&lt;Identification!$D$14,$D216&gt;Identification!$D$15)),AND($E216&gt;0,OR($E216&lt;Identification!$D$14,$E216&gt;Identification!$D$15))),L216,0)</f>
        <v>0</v>
      </c>
      <c r="Q216" s="145">
        <f t="shared" si="6"/>
        <v>0</v>
      </c>
      <c r="R216" s="175">
        <f t="shared" si="7"/>
        <v>0</v>
      </c>
    </row>
    <row r="217" spans="1:18" x14ac:dyDescent="0.25">
      <c r="A217" s="153"/>
      <c r="B217" s="62" t="s">
        <v>911</v>
      </c>
      <c r="C217" s="63"/>
      <c r="D217" s="83"/>
      <c r="E217" s="83"/>
      <c r="F217" s="65"/>
      <c r="G217" s="65"/>
      <c r="H217" s="65"/>
      <c r="I217" s="65"/>
      <c r="J217" s="65"/>
      <c r="K217" s="65"/>
      <c r="L217" s="64">
        <v>0</v>
      </c>
      <c r="M217" s="64"/>
      <c r="N217" s="145"/>
      <c r="O217" s="145">
        <v>0</v>
      </c>
      <c r="P217" s="145">
        <f>IF(OR(AND($D217&gt;0,OR($D217&lt;Identification!$D$14,$D217&gt;Identification!$D$15)),AND($E217&gt;0,OR($E217&lt;Identification!$D$14,$E217&gt;Identification!$D$15))),L217,0)</f>
        <v>0</v>
      </c>
      <c r="Q217" s="145">
        <f t="shared" si="6"/>
        <v>0</v>
      </c>
      <c r="R217" s="175">
        <f t="shared" si="7"/>
        <v>0</v>
      </c>
    </row>
    <row r="218" spans="1:18" x14ac:dyDescent="0.25">
      <c r="A218" s="153"/>
      <c r="B218" s="62" t="s">
        <v>912</v>
      </c>
      <c r="C218" s="63"/>
      <c r="D218" s="83"/>
      <c r="E218" s="83"/>
      <c r="F218" s="65"/>
      <c r="G218" s="65"/>
      <c r="H218" s="65"/>
      <c r="I218" s="65"/>
      <c r="J218" s="65"/>
      <c r="K218" s="65"/>
      <c r="L218" s="64">
        <v>0</v>
      </c>
      <c r="M218" s="64"/>
      <c r="N218" s="145"/>
      <c r="O218" s="145">
        <v>0</v>
      </c>
      <c r="P218" s="145">
        <f>IF(OR(AND($D218&gt;0,OR($D218&lt;Identification!$D$14,$D218&gt;Identification!$D$15)),AND($E218&gt;0,OR($E218&lt;Identification!$D$14,$E218&gt;Identification!$D$15))),L218,0)</f>
        <v>0</v>
      </c>
      <c r="Q218" s="145">
        <f t="shared" si="6"/>
        <v>0</v>
      </c>
      <c r="R218" s="175">
        <f t="shared" si="7"/>
        <v>0</v>
      </c>
    </row>
    <row r="219" spans="1:18" x14ac:dyDescent="0.25">
      <c r="A219" s="153"/>
      <c r="B219" s="62" t="s">
        <v>913</v>
      </c>
      <c r="C219" s="63"/>
      <c r="D219" s="83"/>
      <c r="E219" s="83"/>
      <c r="F219" s="65"/>
      <c r="G219" s="65"/>
      <c r="H219" s="65"/>
      <c r="I219" s="65"/>
      <c r="J219" s="65"/>
      <c r="K219" s="65"/>
      <c r="L219" s="64">
        <v>0</v>
      </c>
      <c r="M219" s="64"/>
      <c r="N219" s="145"/>
      <c r="O219" s="145">
        <v>0</v>
      </c>
      <c r="P219" s="145">
        <f>IF(OR(AND($D219&gt;0,OR($D219&lt;Identification!$D$14,$D219&gt;Identification!$D$15)),AND($E219&gt;0,OR($E219&lt;Identification!$D$14,$E219&gt;Identification!$D$15))),L219,0)</f>
        <v>0</v>
      </c>
      <c r="Q219" s="145">
        <f t="shared" si="6"/>
        <v>0</v>
      </c>
      <c r="R219" s="175">
        <f t="shared" si="7"/>
        <v>0</v>
      </c>
    </row>
    <row r="220" spans="1:18" x14ac:dyDescent="0.25">
      <c r="A220" s="153"/>
      <c r="B220" s="62" t="s">
        <v>914</v>
      </c>
      <c r="C220" s="63"/>
      <c r="D220" s="83"/>
      <c r="E220" s="83"/>
      <c r="F220" s="65"/>
      <c r="G220" s="65"/>
      <c r="H220" s="65"/>
      <c r="I220" s="65"/>
      <c r="J220" s="65"/>
      <c r="K220" s="65"/>
      <c r="L220" s="64">
        <v>0</v>
      </c>
      <c r="M220" s="64"/>
      <c r="N220" s="145"/>
      <c r="O220" s="145">
        <v>0</v>
      </c>
      <c r="P220" s="145">
        <f>IF(OR(AND($D220&gt;0,OR($D220&lt;Identification!$D$14,$D220&gt;Identification!$D$15)),AND($E220&gt;0,OR($E220&lt;Identification!$D$14,$E220&gt;Identification!$D$15))),L220,0)</f>
        <v>0</v>
      </c>
      <c r="Q220" s="145">
        <f t="shared" si="6"/>
        <v>0</v>
      </c>
      <c r="R220" s="175">
        <f t="shared" si="7"/>
        <v>0</v>
      </c>
    </row>
    <row r="221" spans="1:18" x14ac:dyDescent="0.25">
      <c r="A221" s="153"/>
      <c r="B221" s="62" t="s">
        <v>915</v>
      </c>
      <c r="C221" s="63"/>
      <c r="D221" s="83"/>
      <c r="E221" s="83"/>
      <c r="F221" s="65"/>
      <c r="G221" s="65"/>
      <c r="H221" s="65"/>
      <c r="I221" s="65"/>
      <c r="J221" s="65"/>
      <c r="K221" s="65"/>
      <c r="L221" s="64">
        <v>0</v>
      </c>
      <c r="M221" s="64"/>
      <c r="N221" s="145"/>
      <c r="O221" s="145">
        <v>0</v>
      </c>
      <c r="P221" s="145">
        <f>IF(OR(AND($D221&gt;0,OR($D221&lt;Identification!$D$14,$D221&gt;Identification!$D$15)),AND($E221&gt;0,OR($E221&lt;Identification!$D$14,$E221&gt;Identification!$D$15))),L221,0)</f>
        <v>0</v>
      </c>
      <c r="Q221" s="145">
        <f t="shared" si="6"/>
        <v>0</v>
      </c>
      <c r="R221" s="175">
        <f t="shared" si="7"/>
        <v>0</v>
      </c>
    </row>
    <row r="222" spans="1:18" x14ac:dyDescent="0.25">
      <c r="A222" s="153"/>
      <c r="B222" s="62" t="s">
        <v>916</v>
      </c>
      <c r="C222" s="63"/>
      <c r="D222" s="83"/>
      <c r="E222" s="83"/>
      <c r="F222" s="65"/>
      <c r="G222" s="65"/>
      <c r="H222" s="65"/>
      <c r="I222" s="65"/>
      <c r="J222" s="65"/>
      <c r="K222" s="65"/>
      <c r="L222" s="64">
        <v>0</v>
      </c>
      <c r="M222" s="64"/>
      <c r="N222" s="145"/>
      <c r="O222" s="145">
        <v>0</v>
      </c>
      <c r="P222" s="145">
        <f>IF(OR(AND($D222&gt;0,OR($D222&lt;Identification!$D$14,$D222&gt;Identification!$D$15)),AND($E222&gt;0,OR($E222&lt;Identification!$D$14,$E222&gt;Identification!$D$15))),L222,0)</f>
        <v>0</v>
      </c>
      <c r="Q222" s="145">
        <f t="shared" si="6"/>
        <v>0</v>
      </c>
      <c r="R222" s="175">
        <f t="shared" si="7"/>
        <v>0</v>
      </c>
    </row>
    <row r="223" spans="1:18" x14ac:dyDescent="0.25">
      <c r="A223" s="153"/>
      <c r="B223" s="62" t="s">
        <v>917</v>
      </c>
      <c r="C223" s="63"/>
      <c r="D223" s="83"/>
      <c r="E223" s="83"/>
      <c r="F223" s="65"/>
      <c r="G223" s="65"/>
      <c r="H223" s="65"/>
      <c r="I223" s="65"/>
      <c r="J223" s="65"/>
      <c r="K223" s="65"/>
      <c r="L223" s="64">
        <v>0</v>
      </c>
      <c r="M223" s="64"/>
      <c r="N223" s="145"/>
      <c r="O223" s="145">
        <v>0</v>
      </c>
      <c r="P223" s="145">
        <f>IF(OR(AND($D223&gt;0,OR($D223&lt;Identification!$D$14,$D223&gt;Identification!$D$15)),AND($E223&gt;0,OR($E223&lt;Identification!$D$14,$E223&gt;Identification!$D$15))),L223,0)</f>
        <v>0</v>
      </c>
      <c r="Q223" s="145">
        <f t="shared" si="6"/>
        <v>0</v>
      </c>
      <c r="R223" s="175">
        <f t="shared" si="7"/>
        <v>0</v>
      </c>
    </row>
    <row r="224" spans="1:18" x14ac:dyDescent="0.25">
      <c r="A224" s="153"/>
      <c r="B224" s="62" t="s">
        <v>918</v>
      </c>
      <c r="C224" s="63"/>
      <c r="D224" s="83"/>
      <c r="E224" s="83"/>
      <c r="F224" s="65"/>
      <c r="G224" s="65"/>
      <c r="H224" s="65"/>
      <c r="I224" s="65"/>
      <c r="J224" s="65"/>
      <c r="K224" s="65"/>
      <c r="L224" s="64">
        <v>0</v>
      </c>
      <c r="M224" s="64"/>
      <c r="N224" s="145"/>
      <c r="O224" s="145">
        <v>0</v>
      </c>
      <c r="P224" s="145">
        <f>IF(OR(AND($D224&gt;0,OR($D224&lt;Identification!$D$14,$D224&gt;Identification!$D$15)),AND($E224&gt;0,OR($E224&lt;Identification!$D$14,$E224&gt;Identification!$D$15))),L224,0)</f>
        <v>0</v>
      </c>
      <c r="Q224" s="145">
        <f t="shared" si="6"/>
        <v>0</v>
      </c>
      <c r="R224" s="175">
        <f t="shared" si="7"/>
        <v>0</v>
      </c>
    </row>
    <row r="225" spans="1:18" x14ac:dyDescent="0.25">
      <c r="A225" s="153"/>
      <c r="B225" s="62" t="s">
        <v>919</v>
      </c>
      <c r="C225" s="63"/>
      <c r="D225" s="83"/>
      <c r="E225" s="83"/>
      <c r="F225" s="65"/>
      <c r="G225" s="65"/>
      <c r="H225" s="65"/>
      <c r="I225" s="65"/>
      <c r="J225" s="65"/>
      <c r="K225" s="65"/>
      <c r="L225" s="64">
        <v>0</v>
      </c>
      <c r="M225" s="64"/>
      <c r="N225" s="145"/>
      <c r="O225" s="145">
        <v>0</v>
      </c>
      <c r="P225" s="145">
        <f>IF(OR(AND($D225&gt;0,OR($D225&lt;Identification!$D$14,$D225&gt;Identification!$D$15)),AND($E225&gt;0,OR($E225&lt;Identification!$D$14,$E225&gt;Identification!$D$15))),L225,0)</f>
        <v>0</v>
      </c>
      <c r="Q225" s="145">
        <f t="shared" si="6"/>
        <v>0</v>
      </c>
      <c r="R225" s="175">
        <f t="shared" si="7"/>
        <v>0</v>
      </c>
    </row>
    <row r="226" spans="1:18" x14ac:dyDescent="0.25">
      <c r="A226" s="153"/>
      <c r="B226" s="62" t="s">
        <v>920</v>
      </c>
      <c r="C226" s="63"/>
      <c r="D226" s="83"/>
      <c r="E226" s="83"/>
      <c r="F226" s="65"/>
      <c r="G226" s="65"/>
      <c r="H226" s="65"/>
      <c r="I226" s="65"/>
      <c r="J226" s="65"/>
      <c r="K226" s="65"/>
      <c r="L226" s="64">
        <v>0</v>
      </c>
      <c r="M226" s="64"/>
      <c r="N226" s="145"/>
      <c r="O226" s="145">
        <v>0</v>
      </c>
      <c r="P226" s="145">
        <f>IF(OR(AND($D226&gt;0,OR($D226&lt;Identification!$D$14,$D226&gt;Identification!$D$15)),AND($E226&gt;0,OR($E226&lt;Identification!$D$14,$E226&gt;Identification!$D$15))),L226,0)</f>
        <v>0</v>
      </c>
      <c r="Q226" s="145">
        <f t="shared" si="6"/>
        <v>0</v>
      </c>
      <c r="R226" s="175">
        <f t="shared" si="7"/>
        <v>0</v>
      </c>
    </row>
    <row r="227" spans="1:18" x14ac:dyDescent="0.25">
      <c r="A227" s="153"/>
      <c r="B227" s="62" t="s">
        <v>921</v>
      </c>
      <c r="C227" s="63"/>
      <c r="D227" s="83"/>
      <c r="E227" s="83"/>
      <c r="F227" s="65"/>
      <c r="G227" s="65"/>
      <c r="H227" s="65"/>
      <c r="I227" s="65"/>
      <c r="J227" s="65"/>
      <c r="K227" s="65"/>
      <c r="L227" s="64">
        <v>0</v>
      </c>
      <c r="M227" s="64"/>
      <c r="N227" s="145"/>
      <c r="O227" s="145">
        <v>0</v>
      </c>
      <c r="P227" s="145">
        <f>IF(OR(AND($D227&gt;0,OR($D227&lt;Identification!$D$14,$D227&gt;Identification!$D$15)),AND($E227&gt;0,OR($E227&lt;Identification!$D$14,$E227&gt;Identification!$D$15))),L227,0)</f>
        <v>0</v>
      </c>
      <c r="Q227" s="145">
        <f t="shared" si="6"/>
        <v>0</v>
      </c>
      <c r="R227" s="175">
        <f t="shared" si="7"/>
        <v>0</v>
      </c>
    </row>
    <row r="228" spans="1:18" x14ac:dyDescent="0.25">
      <c r="A228" s="153"/>
      <c r="B228" s="62" t="s">
        <v>922</v>
      </c>
      <c r="C228" s="63"/>
      <c r="D228" s="83"/>
      <c r="E228" s="83"/>
      <c r="F228" s="65"/>
      <c r="G228" s="65"/>
      <c r="H228" s="65"/>
      <c r="I228" s="65"/>
      <c r="J228" s="65"/>
      <c r="K228" s="65"/>
      <c r="L228" s="64">
        <v>0</v>
      </c>
      <c r="M228" s="64"/>
      <c r="N228" s="145"/>
      <c r="O228" s="145">
        <v>0</v>
      </c>
      <c r="P228" s="145">
        <f>IF(OR(AND($D228&gt;0,OR($D228&lt;Identification!$D$14,$D228&gt;Identification!$D$15)),AND($E228&gt;0,OR($E228&lt;Identification!$D$14,$E228&gt;Identification!$D$15))),L228,0)</f>
        <v>0</v>
      </c>
      <c r="Q228" s="145">
        <f t="shared" si="6"/>
        <v>0</v>
      </c>
      <c r="R228" s="175">
        <f t="shared" si="7"/>
        <v>0</v>
      </c>
    </row>
    <row r="229" spans="1:18" x14ac:dyDescent="0.25">
      <c r="A229" s="153"/>
      <c r="B229" s="62" t="s">
        <v>923</v>
      </c>
      <c r="C229" s="63"/>
      <c r="D229" s="83"/>
      <c r="E229" s="83"/>
      <c r="F229" s="65"/>
      <c r="G229" s="65"/>
      <c r="H229" s="65"/>
      <c r="I229" s="65"/>
      <c r="J229" s="65"/>
      <c r="K229" s="65"/>
      <c r="L229" s="64">
        <v>0</v>
      </c>
      <c r="M229" s="64"/>
      <c r="N229" s="145"/>
      <c r="O229" s="145">
        <v>0</v>
      </c>
      <c r="P229" s="145">
        <f>IF(OR(AND($D229&gt;0,OR($D229&lt;Identification!$D$14,$D229&gt;Identification!$D$15)),AND($E229&gt;0,OR($E229&lt;Identification!$D$14,$E229&gt;Identification!$D$15))),L229,0)</f>
        <v>0</v>
      </c>
      <c r="Q229" s="145">
        <f t="shared" si="6"/>
        <v>0</v>
      </c>
      <c r="R229" s="175">
        <f t="shared" si="7"/>
        <v>0</v>
      </c>
    </row>
    <row r="230" spans="1:18" x14ac:dyDescent="0.25">
      <c r="A230" s="153"/>
      <c r="B230" s="62" t="s">
        <v>924</v>
      </c>
      <c r="C230" s="63"/>
      <c r="D230" s="83"/>
      <c r="E230" s="83"/>
      <c r="F230" s="65"/>
      <c r="G230" s="65"/>
      <c r="H230" s="65"/>
      <c r="I230" s="65"/>
      <c r="J230" s="65"/>
      <c r="K230" s="65"/>
      <c r="L230" s="64">
        <v>0</v>
      </c>
      <c r="M230" s="64"/>
      <c r="N230" s="145"/>
      <c r="O230" s="145">
        <v>0</v>
      </c>
      <c r="P230" s="145">
        <f>IF(OR(AND($D230&gt;0,OR($D230&lt;Identification!$D$14,$D230&gt;Identification!$D$15)),AND($E230&gt;0,OR($E230&lt;Identification!$D$14,$E230&gt;Identification!$D$15))),L230,0)</f>
        <v>0</v>
      </c>
      <c r="Q230" s="145">
        <f t="shared" si="6"/>
        <v>0</v>
      </c>
      <c r="R230" s="175">
        <f t="shared" si="7"/>
        <v>0</v>
      </c>
    </row>
    <row r="231" spans="1:18" x14ac:dyDescent="0.25">
      <c r="A231" s="153"/>
      <c r="B231" s="62" t="s">
        <v>925</v>
      </c>
      <c r="C231" s="63"/>
      <c r="D231" s="83"/>
      <c r="E231" s="83"/>
      <c r="F231" s="65"/>
      <c r="G231" s="65"/>
      <c r="H231" s="65"/>
      <c r="I231" s="65"/>
      <c r="J231" s="65"/>
      <c r="K231" s="65"/>
      <c r="L231" s="64">
        <v>0</v>
      </c>
      <c r="M231" s="64"/>
      <c r="N231" s="145"/>
      <c r="O231" s="145">
        <v>0</v>
      </c>
      <c r="P231" s="145">
        <f>IF(OR(AND($D231&gt;0,OR($D231&lt;Identification!$D$14,$D231&gt;Identification!$D$15)),AND($E231&gt;0,OR($E231&lt;Identification!$D$14,$E231&gt;Identification!$D$15))),L231,0)</f>
        <v>0</v>
      </c>
      <c r="Q231" s="145">
        <f t="shared" si="6"/>
        <v>0</v>
      </c>
      <c r="R231" s="175">
        <f t="shared" si="7"/>
        <v>0</v>
      </c>
    </row>
    <row r="232" spans="1:18" x14ac:dyDescent="0.25">
      <c r="A232" s="153"/>
      <c r="B232" s="62" t="s">
        <v>926</v>
      </c>
      <c r="C232" s="63"/>
      <c r="D232" s="83"/>
      <c r="E232" s="83"/>
      <c r="F232" s="65"/>
      <c r="G232" s="65"/>
      <c r="H232" s="65"/>
      <c r="I232" s="65"/>
      <c r="J232" s="65"/>
      <c r="K232" s="65"/>
      <c r="L232" s="64">
        <v>0</v>
      </c>
      <c r="M232" s="64"/>
      <c r="N232" s="145"/>
      <c r="O232" s="145">
        <v>0</v>
      </c>
      <c r="P232" s="145">
        <f>IF(OR(AND($D232&gt;0,OR($D232&lt;Identification!$D$14,$D232&gt;Identification!$D$15)),AND($E232&gt;0,OR($E232&lt;Identification!$D$14,$E232&gt;Identification!$D$15))),L232,0)</f>
        <v>0</v>
      </c>
      <c r="Q232" s="145">
        <f t="shared" si="6"/>
        <v>0</v>
      </c>
      <c r="R232" s="175">
        <f t="shared" si="7"/>
        <v>0</v>
      </c>
    </row>
    <row r="233" spans="1:18" x14ac:dyDescent="0.25">
      <c r="A233" s="153"/>
      <c r="B233" s="62" t="s">
        <v>927</v>
      </c>
      <c r="C233" s="63"/>
      <c r="D233" s="83"/>
      <c r="E233" s="83"/>
      <c r="F233" s="65"/>
      <c r="G233" s="65"/>
      <c r="H233" s="65"/>
      <c r="I233" s="65"/>
      <c r="J233" s="65"/>
      <c r="K233" s="65"/>
      <c r="L233" s="64">
        <v>0</v>
      </c>
      <c r="M233" s="64"/>
      <c r="N233" s="145"/>
      <c r="O233" s="145">
        <v>0</v>
      </c>
      <c r="P233" s="145">
        <f>IF(OR(AND($D233&gt;0,OR($D233&lt;Identification!$D$14,$D233&gt;Identification!$D$15)),AND($E233&gt;0,OR($E233&lt;Identification!$D$14,$E233&gt;Identification!$D$15))),L233,0)</f>
        <v>0</v>
      </c>
      <c r="Q233" s="145">
        <f t="shared" si="6"/>
        <v>0</v>
      </c>
      <c r="R233" s="175">
        <f t="shared" si="7"/>
        <v>0</v>
      </c>
    </row>
    <row r="234" spans="1:18" x14ac:dyDescent="0.25">
      <c r="A234" s="153"/>
      <c r="B234" s="62" t="s">
        <v>928</v>
      </c>
      <c r="C234" s="63"/>
      <c r="D234" s="83"/>
      <c r="E234" s="83"/>
      <c r="F234" s="65"/>
      <c r="G234" s="65"/>
      <c r="H234" s="65"/>
      <c r="I234" s="65"/>
      <c r="J234" s="65"/>
      <c r="K234" s="65"/>
      <c r="L234" s="64">
        <v>0</v>
      </c>
      <c r="M234" s="64"/>
      <c r="N234" s="145"/>
      <c r="O234" s="145">
        <v>0</v>
      </c>
      <c r="P234" s="145">
        <f>IF(OR(AND($D234&gt;0,OR($D234&lt;Identification!$D$14,$D234&gt;Identification!$D$15)),AND($E234&gt;0,OR($E234&lt;Identification!$D$14,$E234&gt;Identification!$D$15))),L234,0)</f>
        <v>0</v>
      </c>
      <c r="Q234" s="145">
        <f t="shared" si="6"/>
        <v>0</v>
      </c>
      <c r="R234" s="175">
        <f t="shared" si="7"/>
        <v>0</v>
      </c>
    </row>
    <row r="235" spans="1:18" x14ac:dyDescent="0.25">
      <c r="A235" s="153"/>
      <c r="B235" s="62" t="s">
        <v>929</v>
      </c>
      <c r="C235" s="63"/>
      <c r="D235" s="83"/>
      <c r="E235" s="83"/>
      <c r="F235" s="65"/>
      <c r="G235" s="65"/>
      <c r="H235" s="65"/>
      <c r="I235" s="65"/>
      <c r="J235" s="65"/>
      <c r="K235" s="65"/>
      <c r="L235" s="64">
        <v>0</v>
      </c>
      <c r="M235" s="64"/>
      <c r="N235" s="145"/>
      <c r="O235" s="145">
        <v>0</v>
      </c>
      <c r="P235" s="145">
        <f>IF(OR(AND($D235&gt;0,OR($D235&lt;Identification!$D$14,$D235&gt;Identification!$D$15)),AND($E235&gt;0,OR($E235&lt;Identification!$D$14,$E235&gt;Identification!$D$15))),L235,0)</f>
        <v>0</v>
      </c>
      <c r="Q235" s="145">
        <f t="shared" si="6"/>
        <v>0</v>
      </c>
      <c r="R235" s="175">
        <f t="shared" si="7"/>
        <v>0</v>
      </c>
    </row>
    <row r="236" spans="1:18" x14ac:dyDescent="0.25">
      <c r="A236" s="153"/>
      <c r="B236" s="62" t="s">
        <v>930</v>
      </c>
      <c r="C236" s="63"/>
      <c r="D236" s="83"/>
      <c r="E236" s="83"/>
      <c r="F236" s="65"/>
      <c r="G236" s="65"/>
      <c r="H236" s="65"/>
      <c r="I236" s="65"/>
      <c r="J236" s="65"/>
      <c r="K236" s="65"/>
      <c r="L236" s="64">
        <v>0</v>
      </c>
      <c r="M236" s="64"/>
      <c r="N236" s="145"/>
      <c r="O236" s="145">
        <v>0</v>
      </c>
      <c r="P236" s="145">
        <f>IF(OR(AND($D236&gt;0,OR($D236&lt;Identification!$D$14,$D236&gt;Identification!$D$15)),AND($E236&gt;0,OR($E236&lt;Identification!$D$14,$E236&gt;Identification!$D$15))),L236,0)</f>
        <v>0</v>
      </c>
      <c r="Q236" s="145">
        <f t="shared" si="6"/>
        <v>0</v>
      </c>
      <c r="R236" s="175">
        <f t="shared" si="7"/>
        <v>0</v>
      </c>
    </row>
    <row r="237" spans="1:18" x14ac:dyDescent="0.25">
      <c r="A237" s="153"/>
      <c r="B237" s="62" t="s">
        <v>931</v>
      </c>
      <c r="C237" s="63"/>
      <c r="D237" s="83"/>
      <c r="E237" s="83"/>
      <c r="F237" s="65"/>
      <c r="G237" s="65"/>
      <c r="H237" s="65"/>
      <c r="I237" s="65"/>
      <c r="J237" s="65"/>
      <c r="K237" s="65"/>
      <c r="L237" s="64">
        <v>0</v>
      </c>
      <c r="M237" s="64"/>
      <c r="N237" s="145"/>
      <c r="O237" s="145">
        <v>0</v>
      </c>
      <c r="P237" s="145">
        <f>IF(OR(AND($D237&gt;0,OR($D237&lt;Identification!$D$14,$D237&gt;Identification!$D$15)),AND($E237&gt;0,OR($E237&lt;Identification!$D$14,$E237&gt;Identification!$D$15))),L237,0)</f>
        <v>0</v>
      </c>
      <c r="Q237" s="145">
        <f t="shared" si="6"/>
        <v>0</v>
      </c>
      <c r="R237" s="175">
        <f t="shared" si="7"/>
        <v>0</v>
      </c>
    </row>
    <row r="238" spans="1:18" x14ac:dyDescent="0.25">
      <c r="A238" s="153"/>
      <c r="B238" s="62" t="s">
        <v>932</v>
      </c>
      <c r="C238" s="63"/>
      <c r="D238" s="83"/>
      <c r="E238" s="83"/>
      <c r="F238" s="65"/>
      <c r="G238" s="65"/>
      <c r="H238" s="65"/>
      <c r="I238" s="65"/>
      <c r="J238" s="65"/>
      <c r="K238" s="65"/>
      <c r="L238" s="64">
        <v>0</v>
      </c>
      <c r="M238" s="64"/>
      <c r="N238" s="145"/>
      <c r="O238" s="145">
        <v>0</v>
      </c>
      <c r="P238" s="145">
        <f>IF(OR(AND($D238&gt;0,OR($D238&lt;Identification!$D$14,$D238&gt;Identification!$D$15)),AND($E238&gt;0,OR($E238&lt;Identification!$D$14,$E238&gt;Identification!$D$15))),L238,0)</f>
        <v>0</v>
      </c>
      <c r="Q238" s="145">
        <f t="shared" si="6"/>
        <v>0</v>
      </c>
      <c r="R238" s="175">
        <f t="shared" si="7"/>
        <v>0</v>
      </c>
    </row>
    <row r="239" spans="1:18" x14ac:dyDescent="0.25">
      <c r="A239" s="153"/>
      <c r="B239" s="62" t="s">
        <v>933</v>
      </c>
      <c r="C239" s="63"/>
      <c r="D239" s="83"/>
      <c r="E239" s="83"/>
      <c r="F239" s="65"/>
      <c r="G239" s="65"/>
      <c r="H239" s="65"/>
      <c r="I239" s="65"/>
      <c r="J239" s="65"/>
      <c r="K239" s="65"/>
      <c r="L239" s="64">
        <v>0</v>
      </c>
      <c r="M239" s="64"/>
      <c r="N239" s="145"/>
      <c r="O239" s="145">
        <v>0</v>
      </c>
      <c r="P239" s="145">
        <f>IF(OR(AND($D239&gt;0,OR($D239&lt;Identification!$D$14,$D239&gt;Identification!$D$15)),AND($E239&gt;0,OR($E239&lt;Identification!$D$14,$E239&gt;Identification!$D$15))),L239,0)</f>
        <v>0</v>
      </c>
      <c r="Q239" s="145">
        <f t="shared" si="6"/>
        <v>0</v>
      </c>
      <c r="R239" s="175">
        <f t="shared" si="7"/>
        <v>0</v>
      </c>
    </row>
    <row r="240" spans="1:18" x14ac:dyDescent="0.25">
      <c r="A240" s="153"/>
      <c r="B240" s="62" t="s">
        <v>934</v>
      </c>
      <c r="C240" s="63"/>
      <c r="D240" s="83"/>
      <c r="E240" s="83"/>
      <c r="F240" s="65"/>
      <c r="G240" s="65"/>
      <c r="H240" s="65"/>
      <c r="I240" s="65"/>
      <c r="J240" s="65"/>
      <c r="K240" s="65"/>
      <c r="L240" s="64">
        <v>0</v>
      </c>
      <c r="M240" s="64"/>
      <c r="N240" s="145"/>
      <c r="O240" s="145">
        <v>0</v>
      </c>
      <c r="P240" s="145">
        <f>IF(OR(AND($D240&gt;0,OR($D240&lt;Identification!$D$14,$D240&gt;Identification!$D$15)),AND($E240&gt;0,OR($E240&lt;Identification!$D$14,$E240&gt;Identification!$D$15))),L240,0)</f>
        <v>0</v>
      </c>
      <c r="Q240" s="145">
        <f t="shared" si="6"/>
        <v>0</v>
      </c>
      <c r="R240" s="175">
        <f t="shared" si="7"/>
        <v>0</v>
      </c>
    </row>
    <row r="241" spans="1:18" x14ac:dyDescent="0.25">
      <c r="A241" s="153"/>
      <c r="B241" s="62" t="s">
        <v>935</v>
      </c>
      <c r="C241" s="63"/>
      <c r="D241" s="83"/>
      <c r="E241" s="83"/>
      <c r="F241" s="65"/>
      <c r="G241" s="65"/>
      <c r="H241" s="65"/>
      <c r="I241" s="65"/>
      <c r="J241" s="65"/>
      <c r="K241" s="65"/>
      <c r="L241" s="64">
        <v>0</v>
      </c>
      <c r="M241" s="64"/>
      <c r="N241" s="145"/>
      <c r="O241" s="145">
        <v>0</v>
      </c>
      <c r="P241" s="145">
        <f>IF(OR(AND($D241&gt;0,OR($D241&lt;Identification!$D$14,$D241&gt;Identification!$D$15)),AND($E241&gt;0,OR($E241&lt;Identification!$D$14,$E241&gt;Identification!$D$15))),L241,0)</f>
        <v>0</v>
      </c>
      <c r="Q241" s="145">
        <f t="shared" si="6"/>
        <v>0</v>
      </c>
      <c r="R241" s="175">
        <f t="shared" si="7"/>
        <v>0</v>
      </c>
    </row>
    <row r="242" spans="1:18" x14ac:dyDescent="0.25">
      <c r="A242" s="153"/>
      <c r="B242" s="62" t="s">
        <v>936</v>
      </c>
      <c r="C242" s="63"/>
      <c r="D242" s="83"/>
      <c r="E242" s="83"/>
      <c r="F242" s="65"/>
      <c r="G242" s="65"/>
      <c r="H242" s="65"/>
      <c r="I242" s="65"/>
      <c r="J242" s="65"/>
      <c r="K242" s="65"/>
      <c r="L242" s="64">
        <v>0</v>
      </c>
      <c r="M242" s="64"/>
      <c r="N242" s="145"/>
      <c r="O242" s="145">
        <v>0</v>
      </c>
      <c r="P242" s="145">
        <f>IF(OR(AND($D242&gt;0,OR($D242&lt;Identification!$D$14,$D242&gt;Identification!$D$15)),AND($E242&gt;0,OR($E242&lt;Identification!$D$14,$E242&gt;Identification!$D$15))),L242,0)</f>
        <v>0</v>
      </c>
      <c r="Q242" s="145">
        <f t="shared" si="6"/>
        <v>0</v>
      </c>
      <c r="R242" s="175">
        <f t="shared" si="7"/>
        <v>0</v>
      </c>
    </row>
    <row r="243" spans="1:18" x14ac:dyDescent="0.25">
      <c r="A243" s="153"/>
      <c r="B243" s="62" t="s">
        <v>937</v>
      </c>
      <c r="C243" s="63"/>
      <c r="D243" s="83"/>
      <c r="E243" s="83"/>
      <c r="F243" s="65"/>
      <c r="G243" s="65"/>
      <c r="H243" s="65"/>
      <c r="I243" s="65"/>
      <c r="J243" s="65"/>
      <c r="K243" s="65"/>
      <c r="L243" s="64">
        <v>0</v>
      </c>
      <c r="M243" s="64"/>
      <c r="N243" s="145"/>
      <c r="O243" s="145">
        <v>0</v>
      </c>
      <c r="P243" s="145">
        <f>IF(OR(AND($D243&gt;0,OR($D243&lt;Identification!$D$14,$D243&gt;Identification!$D$15)),AND($E243&gt;0,OR($E243&lt;Identification!$D$14,$E243&gt;Identification!$D$15))),L243,0)</f>
        <v>0</v>
      </c>
      <c r="Q243" s="145">
        <f t="shared" si="6"/>
        <v>0</v>
      </c>
      <c r="R243" s="175">
        <f t="shared" si="7"/>
        <v>0</v>
      </c>
    </row>
    <row r="244" spans="1:18" x14ac:dyDescent="0.25">
      <c r="A244" s="153"/>
      <c r="B244" s="62" t="s">
        <v>938</v>
      </c>
      <c r="C244" s="63"/>
      <c r="D244" s="83"/>
      <c r="E244" s="83"/>
      <c r="F244" s="65"/>
      <c r="G244" s="65"/>
      <c r="H244" s="65"/>
      <c r="I244" s="65"/>
      <c r="J244" s="65"/>
      <c r="K244" s="65"/>
      <c r="L244" s="64">
        <v>0</v>
      </c>
      <c r="M244" s="64"/>
      <c r="N244" s="145"/>
      <c r="O244" s="145">
        <v>0</v>
      </c>
      <c r="P244" s="145">
        <f>IF(OR(AND($D244&gt;0,OR($D244&lt;Identification!$D$14,$D244&gt;Identification!$D$15)),AND($E244&gt;0,OR($E244&lt;Identification!$D$14,$E244&gt;Identification!$D$15))),L244,0)</f>
        <v>0</v>
      </c>
      <c r="Q244" s="145">
        <f t="shared" si="6"/>
        <v>0</v>
      </c>
      <c r="R244" s="175">
        <f t="shared" si="7"/>
        <v>0</v>
      </c>
    </row>
    <row r="245" spans="1:18" x14ac:dyDescent="0.25">
      <c r="A245" s="153"/>
      <c r="B245" s="62" t="s">
        <v>939</v>
      </c>
      <c r="C245" s="63"/>
      <c r="D245" s="83"/>
      <c r="E245" s="83"/>
      <c r="F245" s="65"/>
      <c r="G245" s="65"/>
      <c r="H245" s="65"/>
      <c r="I245" s="65"/>
      <c r="J245" s="65"/>
      <c r="K245" s="65"/>
      <c r="L245" s="64">
        <v>0</v>
      </c>
      <c r="M245" s="64"/>
      <c r="N245" s="145"/>
      <c r="O245" s="145">
        <v>0</v>
      </c>
      <c r="P245" s="145">
        <f>IF(OR(AND($D245&gt;0,OR($D245&lt;Identification!$D$14,$D245&gt;Identification!$D$15)),AND($E245&gt;0,OR($E245&lt;Identification!$D$14,$E245&gt;Identification!$D$15))),L245,0)</f>
        <v>0</v>
      </c>
      <c r="Q245" s="145">
        <f t="shared" si="6"/>
        <v>0</v>
      </c>
      <c r="R245" s="175">
        <f t="shared" si="7"/>
        <v>0</v>
      </c>
    </row>
    <row r="246" spans="1:18" x14ac:dyDescent="0.25">
      <c r="A246" s="153"/>
      <c r="B246" s="62" t="s">
        <v>940</v>
      </c>
      <c r="C246" s="63"/>
      <c r="D246" s="83"/>
      <c r="E246" s="83"/>
      <c r="F246" s="65"/>
      <c r="G246" s="65"/>
      <c r="H246" s="65"/>
      <c r="I246" s="65"/>
      <c r="J246" s="65"/>
      <c r="K246" s="65"/>
      <c r="L246" s="64">
        <v>0</v>
      </c>
      <c r="M246" s="64"/>
      <c r="N246" s="145"/>
      <c r="O246" s="145">
        <v>0</v>
      </c>
      <c r="P246" s="145">
        <f>IF(OR(AND($D246&gt;0,OR($D246&lt;Identification!$D$14,$D246&gt;Identification!$D$15)),AND($E246&gt;0,OR($E246&lt;Identification!$D$14,$E246&gt;Identification!$D$15))),L246,0)</f>
        <v>0</v>
      </c>
      <c r="Q246" s="145">
        <f t="shared" si="6"/>
        <v>0</v>
      </c>
      <c r="R246" s="175">
        <f t="shared" si="7"/>
        <v>0</v>
      </c>
    </row>
    <row r="247" spans="1:18" x14ac:dyDescent="0.25">
      <c r="A247" s="153"/>
      <c r="B247" s="62" t="s">
        <v>941</v>
      </c>
      <c r="C247" s="63"/>
      <c r="D247" s="83"/>
      <c r="E247" s="83"/>
      <c r="F247" s="65"/>
      <c r="G247" s="65"/>
      <c r="H247" s="65"/>
      <c r="I247" s="65"/>
      <c r="J247" s="65"/>
      <c r="K247" s="65"/>
      <c r="L247" s="64">
        <v>0</v>
      </c>
      <c r="M247" s="64"/>
      <c r="N247" s="145"/>
      <c r="O247" s="145">
        <v>0</v>
      </c>
      <c r="P247" s="145">
        <f>IF(OR(AND($D247&gt;0,OR($D247&lt;Identification!$D$14,$D247&gt;Identification!$D$15)),AND($E247&gt;0,OR($E247&lt;Identification!$D$14,$E247&gt;Identification!$D$15))),L247,0)</f>
        <v>0</v>
      </c>
      <c r="Q247" s="145">
        <f t="shared" si="6"/>
        <v>0</v>
      </c>
      <c r="R247" s="175">
        <f t="shared" si="7"/>
        <v>0</v>
      </c>
    </row>
    <row r="248" spans="1:18" x14ac:dyDescent="0.25">
      <c r="A248" s="153"/>
      <c r="B248" s="62" t="s">
        <v>942</v>
      </c>
      <c r="C248" s="63"/>
      <c r="D248" s="83"/>
      <c r="E248" s="83"/>
      <c r="F248" s="65"/>
      <c r="G248" s="65"/>
      <c r="H248" s="65"/>
      <c r="I248" s="65"/>
      <c r="J248" s="65"/>
      <c r="K248" s="65"/>
      <c r="L248" s="64">
        <v>0</v>
      </c>
      <c r="M248" s="64"/>
      <c r="N248" s="145"/>
      <c r="O248" s="145">
        <v>0</v>
      </c>
      <c r="P248" s="145">
        <f>IF(OR(AND($D248&gt;0,OR($D248&lt;Identification!$D$14,$D248&gt;Identification!$D$15)),AND($E248&gt;0,OR($E248&lt;Identification!$D$14,$E248&gt;Identification!$D$15))),L248,0)</f>
        <v>0</v>
      </c>
      <c r="Q248" s="145">
        <f t="shared" si="6"/>
        <v>0</v>
      </c>
      <c r="R248" s="175">
        <f t="shared" si="7"/>
        <v>0</v>
      </c>
    </row>
    <row r="249" spans="1:18" x14ac:dyDescent="0.25">
      <c r="A249" s="153"/>
      <c r="B249" s="62" t="s">
        <v>943</v>
      </c>
      <c r="C249" s="63"/>
      <c r="D249" s="83"/>
      <c r="E249" s="83"/>
      <c r="F249" s="65"/>
      <c r="G249" s="65"/>
      <c r="H249" s="65"/>
      <c r="I249" s="65"/>
      <c r="J249" s="65"/>
      <c r="K249" s="65"/>
      <c r="L249" s="64">
        <v>0</v>
      </c>
      <c r="M249" s="64"/>
      <c r="N249" s="145"/>
      <c r="O249" s="145">
        <v>0</v>
      </c>
      <c r="P249" s="145">
        <f>IF(OR(AND($D249&gt;0,OR($D249&lt;Identification!$D$14,$D249&gt;Identification!$D$15)),AND($E249&gt;0,OR($E249&lt;Identification!$D$14,$E249&gt;Identification!$D$15))),L249,0)</f>
        <v>0</v>
      </c>
      <c r="Q249" s="145">
        <f t="shared" si="6"/>
        <v>0</v>
      </c>
      <c r="R249" s="175">
        <f t="shared" si="7"/>
        <v>0</v>
      </c>
    </row>
    <row r="250" spans="1:18" x14ac:dyDescent="0.25">
      <c r="A250" s="153"/>
      <c r="B250" s="62" t="s">
        <v>944</v>
      </c>
      <c r="C250" s="63"/>
      <c r="D250" s="83"/>
      <c r="E250" s="83"/>
      <c r="F250" s="65"/>
      <c r="G250" s="65"/>
      <c r="H250" s="65"/>
      <c r="I250" s="65"/>
      <c r="J250" s="65"/>
      <c r="K250" s="65"/>
      <c r="L250" s="64">
        <v>0</v>
      </c>
      <c r="M250" s="64"/>
      <c r="N250" s="145"/>
      <c r="O250" s="145">
        <v>0</v>
      </c>
      <c r="P250" s="145">
        <f>IF(OR(AND($D250&gt;0,OR($D250&lt;Identification!$D$14,$D250&gt;Identification!$D$15)),AND($E250&gt;0,OR($E250&lt;Identification!$D$14,$E250&gt;Identification!$D$15))),L250,0)</f>
        <v>0</v>
      </c>
      <c r="Q250" s="145">
        <f t="shared" si="6"/>
        <v>0</v>
      </c>
      <c r="R250" s="175">
        <f t="shared" si="7"/>
        <v>0</v>
      </c>
    </row>
    <row r="251" spans="1:18" x14ac:dyDescent="0.25">
      <c r="A251" s="153"/>
      <c r="B251" s="62" t="s">
        <v>945</v>
      </c>
      <c r="C251" s="63"/>
      <c r="D251" s="83"/>
      <c r="E251" s="83"/>
      <c r="F251" s="65"/>
      <c r="G251" s="65"/>
      <c r="H251" s="65"/>
      <c r="I251" s="65"/>
      <c r="J251" s="65"/>
      <c r="K251" s="65"/>
      <c r="L251" s="64">
        <v>0</v>
      </c>
      <c r="M251" s="64"/>
      <c r="N251" s="145"/>
      <c r="O251" s="145">
        <v>0</v>
      </c>
      <c r="P251" s="145">
        <f>IF(OR(AND($D251&gt;0,OR($D251&lt;Identification!$D$14,$D251&gt;Identification!$D$15)),AND($E251&gt;0,OR($E251&lt;Identification!$D$14,$E251&gt;Identification!$D$15))),L251,0)</f>
        <v>0</v>
      </c>
      <c r="Q251" s="145">
        <f t="shared" si="6"/>
        <v>0</v>
      </c>
      <c r="R251" s="175">
        <f t="shared" si="7"/>
        <v>0</v>
      </c>
    </row>
    <row r="252" spans="1:18" x14ac:dyDescent="0.25">
      <c r="A252" s="153"/>
      <c r="B252" s="62" t="s">
        <v>946</v>
      </c>
      <c r="C252" s="63"/>
      <c r="D252" s="83"/>
      <c r="E252" s="83"/>
      <c r="F252" s="65"/>
      <c r="G252" s="65"/>
      <c r="H252" s="65"/>
      <c r="I252" s="65"/>
      <c r="J252" s="65"/>
      <c r="K252" s="65"/>
      <c r="L252" s="64">
        <v>0</v>
      </c>
      <c r="M252" s="64"/>
      <c r="N252" s="145"/>
      <c r="O252" s="145">
        <v>0</v>
      </c>
      <c r="P252" s="145">
        <f>IF(OR(AND($D252&gt;0,OR($D252&lt;Identification!$D$14,$D252&gt;Identification!$D$15)),AND($E252&gt;0,OR($E252&lt;Identification!$D$14,$E252&gt;Identification!$D$15))),L252,0)</f>
        <v>0</v>
      </c>
      <c r="Q252" s="145">
        <f t="shared" si="6"/>
        <v>0</v>
      </c>
      <c r="R252" s="175">
        <f t="shared" si="7"/>
        <v>0</v>
      </c>
    </row>
    <row r="253" spans="1:18" x14ac:dyDescent="0.25">
      <c r="A253" s="153"/>
      <c r="B253" s="62" t="s">
        <v>947</v>
      </c>
      <c r="C253" s="63"/>
      <c r="D253" s="83"/>
      <c r="E253" s="83"/>
      <c r="F253" s="65"/>
      <c r="G253" s="65"/>
      <c r="H253" s="65"/>
      <c r="I253" s="65"/>
      <c r="J253" s="65"/>
      <c r="K253" s="65"/>
      <c r="L253" s="64">
        <v>0</v>
      </c>
      <c r="M253" s="64"/>
      <c r="N253" s="145"/>
      <c r="O253" s="145">
        <v>0</v>
      </c>
      <c r="P253" s="145">
        <f>IF(OR(AND($D253&gt;0,OR($D253&lt;Identification!$D$14,$D253&gt;Identification!$D$15)),AND($E253&gt;0,OR($E253&lt;Identification!$D$14,$E253&gt;Identification!$D$15))),L253,0)</f>
        <v>0</v>
      </c>
      <c r="Q253" s="145">
        <f t="shared" si="6"/>
        <v>0</v>
      </c>
      <c r="R253" s="175">
        <f t="shared" si="7"/>
        <v>0</v>
      </c>
    </row>
    <row r="254" spans="1:18" x14ac:dyDescent="0.25">
      <c r="A254" s="153"/>
      <c r="B254" s="62" t="s">
        <v>948</v>
      </c>
      <c r="C254" s="63"/>
      <c r="D254" s="83"/>
      <c r="E254" s="83"/>
      <c r="F254" s="65"/>
      <c r="G254" s="65"/>
      <c r="H254" s="65"/>
      <c r="I254" s="65"/>
      <c r="J254" s="65"/>
      <c r="K254" s="65"/>
      <c r="L254" s="64">
        <v>0</v>
      </c>
      <c r="M254" s="64"/>
      <c r="N254" s="145"/>
      <c r="O254" s="145">
        <v>0</v>
      </c>
      <c r="P254" s="145">
        <f>IF(OR(AND($D254&gt;0,OR($D254&lt;Identification!$D$14,$D254&gt;Identification!$D$15)),AND($E254&gt;0,OR($E254&lt;Identification!$D$14,$E254&gt;Identification!$D$15))),L254,0)</f>
        <v>0</v>
      </c>
      <c r="Q254" s="145">
        <f t="shared" si="6"/>
        <v>0</v>
      </c>
      <c r="R254" s="175">
        <f t="shared" si="7"/>
        <v>0</v>
      </c>
    </row>
    <row r="255" spans="1:18" x14ac:dyDescent="0.25">
      <c r="A255" s="153"/>
      <c r="B255" s="62" t="s">
        <v>949</v>
      </c>
      <c r="C255" s="63"/>
      <c r="D255" s="83"/>
      <c r="E255" s="83"/>
      <c r="F255" s="65"/>
      <c r="G255" s="65"/>
      <c r="H255" s="65"/>
      <c r="I255" s="65"/>
      <c r="J255" s="65"/>
      <c r="K255" s="65"/>
      <c r="L255" s="64">
        <v>0</v>
      </c>
      <c r="M255" s="64"/>
      <c r="N255" s="145"/>
      <c r="O255" s="145">
        <v>0</v>
      </c>
      <c r="P255" s="145">
        <f>IF(OR(AND($D255&gt;0,OR($D255&lt;Identification!$D$14,$D255&gt;Identification!$D$15)),AND($E255&gt;0,OR($E255&lt;Identification!$D$14,$E255&gt;Identification!$D$15))),L255,0)</f>
        <v>0</v>
      </c>
      <c r="Q255" s="145">
        <f t="shared" si="6"/>
        <v>0</v>
      </c>
      <c r="R255" s="175">
        <f t="shared" si="7"/>
        <v>0</v>
      </c>
    </row>
    <row r="256" spans="1:18" x14ac:dyDescent="0.25">
      <c r="A256" s="153"/>
      <c r="B256" s="62" t="s">
        <v>950</v>
      </c>
      <c r="C256" s="63"/>
      <c r="D256" s="83"/>
      <c r="E256" s="83"/>
      <c r="F256" s="65"/>
      <c r="G256" s="65"/>
      <c r="H256" s="65"/>
      <c r="I256" s="65"/>
      <c r="J256" s="65"/>
      <c r="K256" s="65"/>
      <c r="L256" s="64">
        <v>0</v>
      </c>
      <c r="M256" s="64"/>
      <c r="N256" s="145"/>
      <c r="O256" s="145">
        <v>0</v>
      </c>
      <c r="P256" s="145">
        <f>IF(OR(AND($D256&gt;0,OR($D256&lt;Identification!$D$14,$D256&gt;Identification!$D$15)),AND($E256&gt;0,OR($E256&lt;Identification!$D$14,$E256&gt;Identification!$D$15))),L256,0)</f>
        <v>0</v>
      </c>
      <c r="Q256" s="145">
        <f t="shared" si="6"/>
        <v>0</v>
      </c>
      <c r="R256" s="175">
        <f t="shared" si="7"/>
        <v>0</v>
      </c>
    </row>
    <row r="257" spans="1:18" x14ac:dyDescent="0.25">
      <c r="A257" s="153"/>
      <c r="B257" s="62" t="s">
        <v>951</v>
      </c>
      <c r="C257" s="63"/>
      <c r="D257" s="83"/>
      <c r="E257" s="83"/>
      <c r="F257" s="65"/>
      <c r="G257" s="65"/>
      <c r="H257" s="65"/>
      <c r="I257" s="65"/>
      <c r="J257" s="65"/>
      <c r="K257" s="65"/>
      <c r="L257" s="64">
        <v>0</v>
      </c>
      <c r="M257" s="64"/>
      <c r="N257" s="145"/>
      <c r="O257" s="145">
        <v>0</v>
      </c>
      <c r="P257" s="145">
        <f>IF(OR(AND($D257&gt;0,OR($D257&lt;Identification!$D$14,$D257&gt;Identification!$D$15)),AND($E257&gt;0,OR($E257&lt;Identification!$D$14,$E257&gt;Identification!$D$15))),L257,0)</f>
        <v>0</v>
      </c>
      <c r="Q257" s="145">
        <f t="shared" si="6"/>
        <v>0</v>
      </c>
      <c r="R257" s="175">
        <f t="shared" si="7"/>
        <v>0</v>
      </c>
    </row>
    <row r="258" spans="1:18" x14ac:dyDescent="0.25">
      <c r="A258" s="153"/>
      <c r="B258" s="62" t="s">
        <v>952</v>
      </c>
      <c r="C258" s="63"/>
      <c r="D258" s="83"/>
      <c r="E258" s="83"/>
      <c r="F258" s="65"/>
      <c r="G258" s="65"/>
      <c r="H258" s="65"/>
      <c r="I258" s="65"/>
      <c r="J258" s="65"/>
      <c r="K258" s="65"/>
      <c r="L258" s="64">
        <v>0</v>
      </c>
      <c r="M258" s="64"/>
      <c r="N258" s="145"/>
      <c r="O258" s="145">
        <v>0</v>
      </c>
      <c r="P258" s="145">
        <f>IF(OR(AND($D258&gt;0,OR($D258&lt;Identification!$D$14,$D258&gt;Identification!$D$15)),AND($E258&gt;0,OR($E258&lt;Identification!$D$14,$E258&gt;Identification!$D$15))),L258,0)</f>
        <v>0</v>
      </c>
      <c r="Q258" s="145">
        <f t="shared" si="6"/>
        <v>0</v>
      </c>
      <c r="R258" s="175">
        <f t="shared" si="7"/>
        <v>0</v>
      </c>
    </row>
    <row r="259" spans="1:18" x14ac:dyDescent="0.25">
      <c r="A259" s="153"/>
      <c r="B259" s="62" t="s">
        <v>953</v>
      </c>
      <c r="C259" s="63"/>
      <c r="D259" s="83"/>
      <c r="E259" s="83"/>
      <c r="F259" s="65"/>
      <c r="G259" s="65"/>
      <c r="H259" s="65"/>
      <c r="I259" s="65"/>
      <c r="J259" s="65"/>
      <c r="K259" s="65"/>
      <c r="L259" s="64">
        <v>0</v>
      </c>
      <c r="M259" s="64"/>
      <c r="N259" s="145"/>
      <c r="O259" s="145">
        <v>0</v>
      </c>
      <c r="P259" s="145">
        <f>IF(OR(AND($D259&gt;0,OR($D259&lt;Identification!$D$14,$D259&gt;Identification!$D$15)),AND($E259&gt;0,OR($E259&lt;Identification!$D$14,$E259&gt;Identification!$D$15))),L259,0)</f>
        <v>0</v>
      </c>
      <c r="Q259" s="145">
        <f t="shared" si="6"/>
        <v>0</v>
      </c>
      <c r="R259" s="175">
        <f t="shared" si="7"/>
        <v>0</v>
      </c>
    </row>
    <row r="260" spans="1:18" x14ac:dyDescent="0.25">
      <c r="A260" s="153"/>
      <c r="B260" s="62" t="s">
        <v>954</v>
      </c>
      <c r="C260" s="63"/>
      <c r="D260" s="83"/>
      <c r="E260" s="83"/>
      <c r="F260" s="65"/>
      <c r="G260" s="65"/>
      <c r="H260" s="65"/>
      <c r="I260" s="65"/>
      <c r="J260" s="65"/>
      <c r="K260" s="65"/>
      <c r="L260" s="64">
        <v>0</v>
      </c>
      <c r="M260" s="64"/>
      <c r="N260" s="145"/>
      <c r="O260" s="145">
        <v>0</v>
      </c>
      <c r="P260" s="145">
        <f>IF(OR(AND($D260&gt;0,OR($D260&lt;Identification!$D$14,$D260&gt;Identification!$D$15)),AND($E260&gt;0,OR($E260&lt;Identification!$D$14,$E260&gt;Identification!$D$15))),L260,0)</f>
        <v>0</v>
      </c>
      <c r="Q260" s="145">
        <f t="shared" si="6"/>
        <v>0</v>
      </c>
      <c r="R260" s="175">
        <f t="shared" si="7"/>
        <v>0</v>
      </c>
    </row>
    <row r="261" spans="1:18" x14ac:dyDescent="0.25">
      <c r="A261" s="153"/>
      <c r="B261" s="62" t="s">
        <v>955</v>
      </c>
      <c r="C261" s="63"/>
      <c r="D261" s="83"/>
      <c r="E261" s="83"/>
      <c r="F261" s="65"/>
      <c r="G261" s="65"/>
      <c r="H261" s="65"/>
      <c r="I261" s="65"/>
      <c r="J261" s="65"/>
      <c r="K261" s="65"/>
      <c r="L261" s="64">
        <v>0</v>
      </c>
      <c r="M261" s="64"/>
      <c r="N261" s="145"/>
      <c r="O261" s="145">
        <v>0</v>
      </c>
      <c r="P261" s="145">
        <f>IF(OR(AND($D261&gt;0,OR($D261&lt;Identification!$D$14,$D261&gt;Identification!$D$15)),AND($E261&gt;0,OR($E261&lt;Identification!$D$14,$E261&gt;Identification!$D$15))),L261,0)</f>
        <v>0</v>
      </c>
      <c r="Q261" s="145">
        <f t="shared" si="6"/>
        <v>0</v>
      </c>
      <c r="R261" s="175">
        <f t="shared" si="7"/>
        <v>0</v>
      </c>
    </row>
    <row r="262" spans="1:18" x14ac:dyDescent="0.25">
      <c r="A262" s="153"/>
      <c r="B262" s="62" t="s">
        <v>956</v>
      </c>
      <c r="C262" s="63"/>
      <c r="D262" s="83"/>
      <c r="E262" s="83"/>
      <c r="F262" s="65"/>
      <c r="G262" s="65"/>
      <c r="H262" s="65"/>
      <c r="I262" s="65"/>
      <c r="J262" s="65"/>
      <c r="K262" s="65"/>
      <c r="L262" s="64">
        <v>0</v>
      </c>
      <c r="M262" s="64"/>
      <c r="N262" s="145"/>
      <c r="O262" s="145">
        <v>0</v>
      </c>
      <c r="P262" s="145">
        <f>IF(OR(AND($D262&gt;0,OR($D262&lt;Identification!$D$14,$D262&gt;Identification!$D$15)),AND($E262&gt;0,OR($E262&lt;Identification!$D$14,$E262&gt;Identification!$D$15))),L262,0)</f>
        <v>0</v>
      </c>
      <c r="Q262" s="145">
        <f t="shared" si="6"/>
        <v>0</v>
      </c>
      <c r="R262" s="175">
        <f t="shared" si="7"/>
        <v>0</v>
      </c>
    </row>
    <row r="263" spans="1:18" x14ac:dyDescent="0.25">
      <c r="A263" s="153"/>
      <c r="B263" s="62" t="s">
        <v>957</v>
      </c>
      <c r="C263" s="63"/>
      <c r="D263" s="83"/>
      <c r="E263" s="83"/>
      <c r="F263" s="65"/>
      <c r="G263" s="65"/>
      <c r="H263" s="65"/>
      <c r="I263" s="65"/>
      <c r="J263" s="65"/>
      <c r="K263" s="65"/>
      <c r="L263" s="64">
        <v>0</v>
      </c>
      <c r="M263" s="64"/>
      <c r="N263" s="145"/>
      <c r="O263" s="145">
        <v>0</v>
      </c>
      <c r="P263" s="145">
        <f>IF(OR(AND($D263&gt;0,OR($D263&lt;Identification!$D$14,$D263&gt;Identification!$D$15)),AND($E263&gt;0,OR($E263&lt;Identification!$D$14,$E263&gt;Identification!$D$15))),L263,0)</f>
        <v>0</v>
      </c>
      <c r="Q263" s="145">
        <f t="shared" si="6"/>
        <v>0</v>
      </c>
      <c r="R263" s="175">
        <f t="shared" si="7"/>
        <v>0</v>
      </c>
    </row>
    <row r="264" spans="1:18" x14ac:dyDescent="0.25">
      <c r="A264" s="153"/>
      <c r="B264" s="62" t="s">
        <v>958</v>
      </c>
      <c r="C264" s="63"/>
      <c r="D264" s="83"/>
      <c r="E264" s="83"/>
      <c r="F264" s="65"/>
      <c r="G264" s="65"/>
      <c r="H264" s="65"/>
      <c r="I264" s="65"/>
      <c r="J264" s="65"/>
      <c r="K264" s="65"/>
      <c r="L264" s="64">
        <v>0</v>
      </c>
      <c r="M264" s="64"/>
      <c r="N264" s="145"/>
      <c r="O264" s="145">
        <v>0</v>
      </c>
      <c r="P264" s="145">
        <f>IF(OR(AND($D264&gt;0,OR($D264&lt;Identification!$D$14,$D264&gt;Identification!$D$15)),AND($E264&gt;0,OR($E264&lt;Identification!$D$14,$E264&gt;Identification!$D$15))),L264,0)</f>
        <v>0</v>
      </c>
      <c r="Q264" s="145">
        <f t="shared" ref="Q264:Q327" si="8">L264-O264-P264</f>
        <v>0</v>
      </c>
      <c r="R264" s="175">
        <f t="shared" ref="R264:R327" si="9">O264+P264</f>
        <v>0</v>
      </c>
    </row>
    <row r="265" spans="1:18" x14ac:dyDescent="0.25">
      <c r="A265" s="153"/>
      <c r="B265" s="62" t="s">
        <v>959</v>
      </c>
      <c r="C265" s="63"/>
      <c r="D265" s="83"/>
      <c r="E265" s="83"/>
      <c r="F265" s="65"/>
      <c r="G265" s="65"/>
      <c r="H265" s="65"/>
      <c r="I265" s="65"/>
      <c r="J265" s="65"/>
      <c r="K265" s="65"/>
      <c r="L265" s="64">
        <v>0</v>
      </c>
      <c r="M265" s="64"/>
      <c r="N265" s="145"/>
      <c r="O265" s="145">
        <v>0</v>
      </c>
      <c r="P265" s="145">
        <f>IF(OR(AND($D265&gt;0,OR($D265&lt;Identification!$D$14,$D265&gt;Identification!$D$15)),AND($E265&gt;0,OR($E265&lt;Identification!$D$14,$E265&gt;Identification!$D$15))),L265,0)</f>
        <v>0</v>
      </c>
      <c r="Q265" s="145">
        <f t="shared" si="8"/>
        <v>0</v>
      </c>
      <c r="R265" s="175">
        <f t="shared" si="9"/>
        <v>0</v>
      </c>
    </row>
    <row r="266" spans="1:18" x14ac:dyDescent="0.25">
      <c r="A266" s="153"/>
      <c r="B266" s="62" t="s">
        <v>960</v>
      </c>
      <c r="C266" s="63"/>
      <c r="D266" s="83"/>
      <c r="E266" s="83"/>
      <c r="F266" s="65"/>
      <c r="G266" s="65"/>
      <c r="H266" s="65"/>
      <c r="I266" s="65"/>
      <c r="J266" s="65"/>
      <c r="K266" s="65"/>
      <c r="L266" s="64">
        <v>0</v>
      </c>
      <c r="M266" s="64"/>
      <c r="N266" s="145"/>
      <c r="O266" s="145">
        <v>0</v>
      </c>
      <c r="P266" s="145">
        <f>IF(OR(AND($D266&gt;0,OR($D266&lt;Identification!$D$14,$D266&gt;Identification!$D$15)),AND($E266&gt;0,OR($E266&lt;Identification!$D$14,$E266&gt;Identification!$D$15))),L266,0)</f>
        <v>0</v>
      </c>
      <c r="Q266" s="145">
        <f t="shared" si="8"/>
        <v>0</v>
      </c>
      <c r="R266" s="175">
        <f t="shared" si="9"/>
        <v>0</v>
      </c>
    </row>
    <row r="267" spans="1:18" x14ac:dyDescent="0.25">
      <c r="A267" s="153"/>
      <c r="B267" s="62" t="s">
        <v>961</v>
      </c>
      <c r="C267" s="63"/>
      <c r="D267" s="83"/>
      <c r="E267" s="83"/>
      <c r="F267" s="65"/>
      <c r="G267" s="65"/>
      <c r="H267" s="65"/>
      <c r="I267" s="65"/>
      <c r="J267" s="65"/>
      <c r="K267" s="65"/>
      <c r="L267" s="64">
        <v>0</v>
      </c>
      <c r="M267" s="64"/>
      <c r="N267" s="145"/>
      <c r="O267" s="145">
        <v>0</v>
      </c>
      <c r="P267" s="145">
        <f>IF(OR(AND($D267&gt;0,OR($D267&lt;Identification!$D$14,$D267&gt;Identification!$D$15)),AND($E267&gt;0,OR($E267&lt;Identification!$D$14,$E267&gt;Identification!$D$15))),L267,0)</f>
        <v>0</v>
      </c>
      <c r="Q267" s="145">
        <f t="shared" si="8"/>
        <v>0</v>
      </c>
      <c r="R267" s="175">
        <f t="shared" si="9"/>
        <v>0</v>
      </c>
    </row>
    <row r="268" spans="1:18" x14ac:dyDescent="0.25">
      <c r="A268" s="153"/>
      <c r="B268" s="62" t="s">
        <v>962</v>
      </c>
      <c r="C268" s="63"/>
      <c r="D268" s="83"/>
      <c r="E268" s="83"/>
      <c r="F268" s="65"/>
      <c r="G268" s="65"/>
      <c r="H268" s="65"/>
      <c r="I268" s="65"/>
      <c r="J268" s="65"/>
      <c r="K268" s="65"/>
      <c r="L268" s="64">
        <v>0</v>
      </c>
      <c r="M268" s="64"/>
      <c r="N268" s="145"/>
      <c r="O268" s="145">
        <v>0</v>
      </c>
      <c r="P268" s="145">
        <f>IF(OR(AND($D268&gt;0,OR($D268&lt;Identification!$D$14,$D268&gt;Identification!$D$15)),AND($E268&gt;0,OR($E268&lt;Identification!$D$14,$E268&gt;Identification!$D$15))),L268,0)</f>
        <v>0</v>
      </c>
      <c r="Q268" s="145">
        <f t="shared" si="8"/>
        <v>0</v>
      </c>
      <c r="R268" s="175">
        <f t="shared" si="9"/>
        <v>0</v>
      </c>
    </row>
    <row r="269" spans="1:18" x14ac:dyDescent="0.25">
      <c r="A269" s="153"/>
      <c r="B269" s="62" t="s">
        <v>963</v>
      </c>
      <c r="C269" s="63"/>
      <c r="D269" s="83"/>
      <c r="E269" s="83"/>
      <c r="F269" s="65"/>
      <c r="G269" s="65"/>
      <c r="H269" s="65"/>
      <c r="I269" s="65"/>
      <c r="J269" s="65"/>
      <c r="K269" s="65"/>
      <c r="L269" s="64">
        <v>0</v>
      </c>
      <c r="M269" s="64"/>
      <c r="N269" s="145"/>
      <c r="O269" s="145">
        <v>0</v>
      </c>
      <c r="P269" s="145">
        <f>IF(OR(AND($D269&gt;0,OR($D269&lt;Identification!$D$14,$D269&gt;Identification!$D$15)),AND($E269&gt;0,OR($E269&lt;Identification!$D$14,$E269&gt;Identification!$D$15))),L269,0)</f>
        <v>0</v>
      </c>
      <c r="Q269" s="145">
        <f t="shared" si="8"/>
        <v>0</v>
      </c>
      <c r="R269" s="175">
        <f t="shared" si="9"/>
        <v>0</v>
      </c>
    </row>
    <row r="270" spans="1:18" x14ac:dyDescent="0.25">
      <c r="A270" s="153"/>
      <c r="B270" s="62" t="s">
        <v>964</v>
      </c>
      <c r="C270" s="63"/>
      <c r="D270" s="83"/>
      <c r="E270" s="83"/>
      <c r="F270" s="65"/>
      <c r="G270" s="65"/>
      <c r="H270" s="65"/>
      <c r="I270" s="65"/>
      <c r="J270" s="65"/>
      <c r="K270" s="65"/>
      <c r="L270" s="64">
        <v>0</v>
      </c>
      <c r="M270" s="64"/>
      <c r="N270" s="145"/>
      <c r="O270" s="145">
        <v>0</v>
      </c>
      <c r="P270" s="145">
        <f>IF(OR(AND($D270&gt;0,OR($D270&lt;Identification!$D$14,$D270&gt;Identification!$D$15)),AND($E270&gt;0,OR($E270&lt;Identification!$D$14,$E270&gt;Identification!$D$15))),L270,0)</f>
        <v>0</v>
      </c>
      <c r="Q270" s="145">
        <f t="shared" si="8"/>
        <v>0</v>
      </c>
      <c r="R270" s="175">
        <f t="shared" si="9"/>
        <v>0</v>
      </c>
    </row>
    <row r="271" spans="1:18" x14ac:dyDescent="0.25">
      <c r="A271" s="153"/>
      <c r="B271" s="62" t="s">
        <v>965</v>
      </c>
      <c r="C271" s="63"/>
      <c r="D271" s="83"/>
      <c r="E271" s="83"/>
      <c r="F271" s="65"/>
      <c r="G271" s="65"/>
      <c r="H271" s="65"/>
      <c r="I271" s="65"/>
      <c r="J271" s="65"/>
      <c r="K271" s="65"/>
      <c r="L271" s="64">
        <v>0</v>
      </c>
      <c r="M271" s="64"/>
      <c r="N271" s="145"/>
      <c r="O271" s="145">
        <v>0</v>
      </c>
      <c r="P271" s="145">
        <f>IF(OR(AND($D271&gt;0,OR($D271&lt;Identification!$D$14,$D271&gt;Identification!$D$15)),AND($E271&gt;0,OR($E271&lt;Identification!$D$14,$E271&gt;Identification!$D$15))),L271,0)</f>
        <v>0</v>
      </c>
      <c r="Q271" s="145">
        <f t="shared" si="8"/>
        <v>0</v>
      </c>
      <c r="R271" s="175">
        <f t="shared" si="9"/>
        <v>0</v>
      </c>
    </row>
    <row r="272" spans="1:18" x14ac:dyDescent="0.25">
      <c r="A272" s="153"/>
      <c r="B272" s="62" t="s">
        <v>966</v>
      </c>
      <c r="C272" s="63"/>
      <c r="D272" s="83"/>
      <c r="E272" s="83"/>
      <c r="F272" s="65"/>
      <c r="G272" s="65"/>
      <c r="H272" s="65"/>
      <c r="I272" s="65"/>
      <c r="J272" s="65"/>
      <c r="K272" s="65"/>
      <c r="L272" s="64">
        <v>0</v>
      </c>
      <c r="M272" s="64"/>
      <c r="N272" s="145"/>
      <c r="O272" s="145">
        <v>0</v>
      </c>
      <c r="P272" s="145">
        <f>IF(OR(AND($D272&gt;0,OR($D272&lt;Identification!$D$14,$D272&gt;Identification!$D$15)),AND($E272&gt;0,OR($E272&lt;Identification!$D$14,$E272&gt;Identification!$D$15))),L272,0)</f>
        <v>0</v>
      </c>
      <c r="Q272" s="145">
        <f t="shared" si="8"/>
        <v>0</v>
      </c>
      <c r="R272" s="175">
        <f t="shared" si="9"/>
        <v>0</v>
      </c>
    </row>
    <row r="273" spans="1:18" x14ac:dyDescent="0.25">
      <c r="A273" s="153"/>
      <c r="B273" s="62" t="s">
        <v>967</v>
      </c>
      <c r="C273" s="63"/>
      <c r="D273" s="83"/>
      <c r="E273" s="83"/>
      <c r="F273" s="65"/>
      <c r="G273" s="65"/>
      <c r="H273" s="65"/>
      <c r="I273" s="65"/>
      <c r="J273" s="65"/>
      <c r="K273" s="65"/>
      <c r="L273" s="64">
        <v>0</v>
      </c>
      <c r="M273" s="64"/>
      <c r="N273" s="145"/>
      <c r="O273" s="145">
        <v>0</v>
      </c>
      <c r="P273" s="145">
        <f>IF(OR(AND($D273&gt;0,OR($D273&lt;Identification!$D$14,$D273&gt;Identification!$D$15)),AND($E273&gt;0,OR($E273&lt;Identification!$D$14,$E273&gt;Identification!$D$15))),L273,0)</f>
        <v>0</v>
      </c>
      <c r="Q273" s="145">
        <f t="shared" si="8"/>
        <v>0</v>
      </c>
      <c r="R273" s="175">
        <f t="shared" si="9"/>
        <v>0</v>
      </c>
    </row>
    <row r="274" spans="1:18" x14ac:dyDescent="0.25">
      <c r="A274" s="153"/>
      <c r="B274" s="62" t="s">
        <v>968</v>
      </c>
      <c r="C274" s="63"/>
      <c r="D274" s="83"/>
      <c r="E274" s="83"/>
      <c r="F274" s="65"/>
      <c r="G274" s="65"/>
      <c r="H274" s="65"/>
      <c r="I274" s="65"/>
      <c r="J274" s="65"/>
      <c r="K274" s="65"/>
      <c r="L274" s="64">
        <v>0</v>
      </c>
      <c r="M274" s="64"/>
      <c r="N274" s="145"/>
      <c r="O274" s="145">
        <v>0</v>
      </c>
      <c r="P274" s="145">
        <f>IF(OR(AND($D274&gt;0,OR($D274&lt;Identification!$D$14,$D274&gt;Identification!$D$15)),AND($E274&gt;0,OR($E274&lt;Identification!$D$14,$E274&gt;Identification!$D$15))),L274,0)</f>
        <v>0</v>
      </c>
      <c r="Q274" s="145">
        <f t="shared" si="8"/>
        <v>0</v>
      </c>
      <c r="R274" s="175">
        <f t="shared" si="9"/>
        <v>0</v>
      </c>
    </row>
    <row r="275" spans="1:18" x14ac:dyDescent="0.25">
      <c r="A275" s="153"/>
      <c r="B275" s="62" t="s">
        <v>969</v>
      </c>
      <c r="C275" s="63"/>
      <c r="D275" s="83"/>
      <c r="E275" s="83"/>
      <c r="F275" s="65"/>
      <c r="G275" s="65"/>
      <c r="H275" s="65"/>
      <c r="I275" s="65"/>
      <c r="J275" s="65"/>
      <c r="K275" s="65"/>
      <c r="L275" s="64">
        <v>0</v>
      </c>
      <c r="M275" s="64"/>
      <c r="N275" s="145"/>
      <c r="O275" s="145">
        <v>0</v>
      </c>
      <c r="P275" s="145">
        <f>IF(OR(AND($D275&gt;0,OR($D275&lt;Identification!$D$14,$D275&gt;Identification!$D$15)),AND($E275&gt;0,OR($E275&lt;Identification!$D$14,$E275&gt;Identification!$D$15))),L275,0)</f>
        <v>0</v>
      </c>
      <c r="Q275" s="145">
        <f t="shared" si="8"/>
        <v>0</v>
      </c>
      <c r="R275" s="175">
        <f t="shared" si="9"/>
        <v>0</v>
      </c>
    </row>
    <row r="276" spans="1:18" x14ac:dyDescent="0.25">
      <c r="A276" s="153"/>
      <c r="B276" s="62" t="s">
        <v>970</v>
      </c>
      <c r="C276" s="63"/>
      <c r="D276" s="83"/>
      <c r="E276" s="83"/>
      <c r="F276" s="65"/>
      <c r="G276" s="65"/>
      <c r="H276" s="65"/>
      <c r="I276" s="65"/>
      <c r="J276" s="65"/>
      <c r="K276" s="65"/>
      <c r="L276" s="64">
        <v>0</v>
      </c>
      <c r="M276" s="64"/>
      <c r="N276" s="145"/>
      <c r="O276" s="145">
        <v>0</v>
      </c>
      <c r="P276" s="145">
        <f>IF(OR(AND($D276&gt;0,OR($D276&lt;Identification!$D$14,$D276&gt;Identification!$D$15)),AND($E276&gt;0,OR($E276&lt;Identification!$D$14,$E276&gt;Identification!$D$15))),L276,0)</f>
        <v>0</v>
      </c>
      <c r="Q276" s="145">
        <f t="shared" si="8"/>
        <v>0</v>
      </c>
      <c r="R276" s="175">
        <f t="shared" si="9"/>
        <v>0</v>
      </c>
    </row>
    <row r="277" spans="1:18" x14ac:dyDescent="0.25">
      <c r="A277" s="153"/>
      <c r="B277" s="62" t="s">
        <v>971</v>
      </c>
      <c r="C277" s="63"/>
      <c r="D277" s="83"/>
      <c r="E277" s="83"/>
      <c r="F277" s="65"/>
      <c r="G277" s="65"/>
      <c r="H277" s="65"/>
      <c r="I277" s="65"/>
      <c r="J277" s="65"/>
      <c r="K277" s="65"/>
      <c r="L277" s="64">
        <v>0</v>
      </c>
      <c r="M277" s="64"/>
      <c r="N277" s="145"/>
      <c r="O277" s="145">
        <v>0</v>
      </c>
      <c r="P277" s="145">
        <f>IF(OR(AND($D277&gt;0,OR($D277&lt;Identification!$D$14,$D277&gt;Identification!$D$15)),AND($E277&gt;0,OR($E277&lt;Identification!$D$14,$E277&gt;Identification!$D$15))),L277,0)</f>
        <v>0</v>
      </c>
      <c r="Q277" s="145">
        <f t="shared" si="8"/>
        <v>0</v>
      </c>
      <c r="R277" s="175">
        <f t="shared" si="9"/>
        <v>0</v>
      </c>
    </row>
    <row r="278" spans="1:18" x14ac:dyDescent="0.25">
      <c r="A278" s="153"/>
      <c r="B278" s="62" t="s">
        <v>972</v>
      </c>
      <c r="C278" s="63"/>
      <c r="D278" s="83"/>
      <c r="E278" s="83"/>
      <c r="F278" s="65"/>
      <c r="G278" s="65"/>
      <c r="H278" s="65"/>
      <c r="I278" s="65"/>
      <c r="J278" s="65"/>
      <c r="K278" s="65"/>
      <c r="L278" s="64">
        <v>0</v>
      </c>
      <c r="M278" s="64"/>
      <c r="N278" s="145"/>
      <c r="O278" s="145">
        <v>0</v>
      </c>
      <c r="P278" s="145">
        <f>IF(OR(AND($D278&gt;0,OR($D278&lt;Identification!$D$14,$D278&gt;Identification!$D$15)),AND($E278&gt;0,OR($E278&lt;Identification!$D$14,$E278&gt;Identification!$D$15))),L278,0)</f>
        <v>0</v>
      </c>
      <c r="Q278" s="145">
        <f t="shared" si="8"/>
        <v>0</v>
      </c>
      <c r="R278" s="175">
        <f t="shared" si="9"/>
        <v>0</v>
      </c>
    </row>
    <row r="279" spans="1:18" x14ac:dyDescent="0.25">
      <c r="A279" s="153"/>
      <c r="B279" s="62" t="s">
        <v>973</v>
      </c>
      <c r="C279" s="63"/>
      <c r="D279" s="83"/>
      <c r="E279" s="83"/>
      <c r="F279" s="65"/>
      <c r="G279" s="65"/>
      <c r="H279" s="65"/>
      <c r="I279" s="65"/>
      <c r="J279" s="65"/>
      <c r="K279" s="65"/>
      <c r="L279" s="64">
        <v>0</v>
      </c>
      <c r="M279" s="64"/>
      <c r="N279" s="145"/>
      <c r="O279" s="145">
        <v>0</v>
      </c>
      <c r="P279" s="145">
        <f>IF(OR(AND($D279&gt;0,OR($D279&lt;Identification!$D$14,$D279&gt;Identification!$D$15)),AND($E279&gt;0,OR($E279&lt;Identification!$D$14,$E279&gt;Identification!$D$15))),L279,0)</f>
        <v>0</v>
      </c>
      <c r="Q279" s="145">
        <f t="shared" si="8"/>
        <v>0</v>
      </c>
      <c r="R279" s="175">
        <f t="shared" si="9"/>
        <v>0</v>
      </c>
    </row>
    <row r="280" spans="1:18" x14ac:dyDescent="0.25">
      <c r="A280" s="153"/>
      <c r="B280" s="62" t="s">
        <v>974</v>
      </c>
      <c r="C280" s="63"/>
      <c r="D280" s="83"/>
      <c r="E280" s="83"/>
      <c r="F280" s="65"/>
      <c r="G280" s="65"/>
      <c r="H280" s="65"/>
      <c r="I280" s="65"/>
      <c r="J280" s="65"/>
      <c r="K280" s="65"/>
      <c r="L280" s="64">
        <v>0</v>
      </c>
      <c r="M280" s="64"/>
      <c r="N280" s="145"/>
      <c r="O280" s="145">
        <v>0</v>
      </c>
      <c r="P280" s="145">
        <f>IF(OR(AND($D280&gt;0,OR($D280&lt;Identification!$D$14,$D280&gt;Identification!$D$15)),AND($E280&gt;0,OR($E280&lt;Identification!$D$14,$E280&gt;Identification!$D$15))),L280,0)</f>
        <v>0</v>
      </c>
      <c r="Q280" s="145">
        <f t="shared" si="8"/>
        <v>0</v>
      </c>
      <c r="R280" s="175">
        <f t="shared" si="9"/>
        <v>0</v>
      </c>
    </row>
    <row r="281" spans="1:18" x14ac:dyDescent="0.25">
      <c r="A281" s="153"/>
      <c r="B281" s="62" t="s">
        <v>975</v>
      </c>
      <c r="C281" s="63"/>
      <c r="D281" s="83"/>
      <c r="E281" s="83"/>
      <c r="F281" s="65"/>
      <c r="G281" s="65"/>
      <c r="H281" s="65"/>
      <c r="I281" s="65"/>
      <c r="J281" s="65"/>
      <c r="K281" s="65"/>
      <c r="L281" s="64">
        <v>0</v>
      </c>
      <c r="M281" s="64"/>
      <c r="N281" s="145"/>
      <c r="O281" s="145">
        <v>0</v>
      </c>
      <c r="P281" s="145">
        <f>IF(OR(AND($D281&gt;0,OR($D281&lt;Identification!$D$14,$D281&gt;Identification!$D$15)),AND($E281&gt;0,OR($E281&lt;Identification!$D$14,$E281&gt;Identification!$D$15))),L281,0)</f>
        <v>0</v>
      </c>
      <c r="Q281" s="145">
        <f t="shared" si="8"/>
        <v>0</v>
      </c>
      <c r="R281" s="175">
        <f t="shared" si="9"/>
        <v>0</v>
      </c>
    </row>
    <row r="282" spans="1:18" x14ac:dyDescent="0.25">
      <c r="A282" s="153"/>
      <c r="B282" s="62" t="s">
        <v>976</v>
      </c>
      <c r="C282" s="63"/>
      <c r="D282" s="83"/>
      <c r="E282" s="83"/>
      <c r="F282" s="65"/>
      <c r="G282" s="65"/>
      <c r="H282" s="65"/>
      <c r="I282" s="65"/>
      <c r="J282" s="65"/>
      <c r="K282" s="65"/>
      <c r="L282" s="64">
        <v>0</v>
      </c>
      <c r="M282" s="64"/>
      <c r="N282" s="145"/>
      <c r="O282" s="145">
        <v>0</v>
      </c>
      <c r="P282" s="145">
        <f>IF(OR(AND($D282&gt;0,OR($D282&lt;Identification!$D$14,$D282&gt;Identification!$D$15)),AND($E282&gt;0,OR($E282&lt;Identification!$D$14,$E282&gt;Identification!$D$15))),L282,0)</f>
        <v>0</v>
      </c>
      <c r="Q282" s="145">
        <f t="shared" si="8"/>
        <v>0</v>
      </c>
      <c r="R282" s="175">
        <f t="shared" si="9"/>
        <v>0</v>
      </c>
    </row>
    <row r="283" spans="1:18" x14ac:dyDescent="0.25">
      <c r="A283" s="153"/>
      <c r="B283" s="62" t="s">
        <v>977</v>
      </c>
      <c r="C283" s="63"/>
      <c r="D283" s="83"/>
      <c r="E283" s="83"/>
      <c r="F283" s="65"/>
      <c r="G283" s="65"/>
      <c r="H283" s="65"/>
      <c r="I283" s="65"/>
      <c r="J283" s="65"/>
      <c r="K283" s="65"/>
      <c r="L283" s="64">
        <v>0</v>
      </c>
      <c r="M283" s="64"/>
      <c r="N283" s="145"/>
      <c r="O283" s="145">
        <v>0</v>
      </c>
      <c r="P283" s="145">
        <f>IF(OR(AND($D283&gt;0,OR($D283&lt;Identification!$D$14,$D283&gt;Identification!$D$15)),AND($E283&gt;0,OR($E283&lt;Identification!$D$14,$E283&gt;Identification!$D$15))),L283,0)</f>
        <v>0</v>
      </c>
      <c r="Q283" s="145">
        <f t="shared" si="8"/>
        <v>0</v>
      </c>
      <c r="R283" s="175">
        <f t="shared" si="9"/>
        <v>0</v>
      </c>
    </row>
    <row r="284" spans="1:18" x14ac:dyDescent="0.25">
      <c r="A284" s="153"/>
      <c r="B284" s="62" t="s">
        <v>978</v>
      </c>
      <c r="C284" s="63"/>
      <c r="D284" s="83"/>
      <c r="E284" s="83"/>
      <c r="F284" s="65"/>
      <c r="G284" s="65"/>
      <c r="H284" s="65"/>
      <c r="I284" s="65"/>
      <c r="J284" s="65"/>
      <c r="K284" s="65"/>
      <c r="L284" s="64">
        <v>0</v>
      </c>
      <c r="M284" s="64"/>
      <c r="N284" s="145"/>
      <c r="O284" s="145">
        <v>0</v>
      </c>
      <c r="P284" s="145">
        <f>IF(OR(AND($D284&gt;0,OR($D284&lt;Identification!$D$14,$D284&gt;Identification!$D$15)),AND($E284&gt;0,OR($E284&lt;Identification!$D$14,$E284&gt;Identification!$D$15))),L284,0)</f>
        <v>0</v>
      </c>
      <c r="Q284" s="145">
        <f t="shared" si="8"/>
        <v>0</v>
      </c>
      <c r="R284" s="175">
        <f t="shared" si="9"/>
        <v>0</v>
      </c>
    </row>
    <row r="285" spans="1:18" x14ac:dyDescent="0.25">
      <c r="A285" s="153"/>
      <c r="B285" s="62" t="s">
        <v>979</v>
      </c>
      <c r="C285" s="63"/>
      <c r="D285" s="83"/>
      <c r="E285" s="83"/>
      <c r="F285" s="65"/>
      <c r="G285" s="65"/>
      <c r="H285" s="65"/>
      <c r="I285" s="65"/>
      <c r="J285" s="65"/>
      <c r="K285" s="65"/>
      <c r="L285" s="64">
        <v>0</v>
      </c>
      <c r="M285" s="64"/>
      <c r="N285" s="145"/>
      <c r="O285" s="145">
        <v>0</v>
      </c>
      <c r="P285" s="145">
        <f>IF(OR(AND($D285&gt;0,OR($D285&lt;Identification!$D$14,$D285&gt;Identification!$D$15)),AND($E285&gt;0,OR($E285&lt;Identification!$D$14,$E285&gt;Identification!$D$15))),L285,0)</f>
        <v>0</v>
      </c>
      <c r="Q285" s="145">
        <f t="shared" si="8"/>
        <v>0</v>
      </c>
      <c r="R285" s="175">
        <f t="shared" si="9"/>
        <v>0</v>
      </c>
    </row>
    <row r="286" spans="1:18" x14ac:dyDescent="0.25">
      <c r="A286" s="153"/>
      <c r="B286" s="62" t="s">
        <v>980</v>
      </c>
      <c r="C286" s="63"/>
      <c r="D286" s="83"/>
      <c r="E286" s="83"/>
      <c r="F286" s="65"/>
      <c r="G286" s="65"/>
      <c r="H286" s="65"/>
      <c r="I286" s="65"/>
      <c r="J286" s="65"/>
      <c r="K286" s="65"/>
      <c r="L286" s="64">
        <v>0</v>
      </c>
      <c r="M286" s="64"/>
      <c r="N286" s="145"/>
      <c r="O286" s="145">
        <v>0</v>
      </c>
      <c r="P286" s="145">
        <f>IF(OR(AND($D286&gt;0,OR($D286&lt;Identification!$D$14,$D286&gt;Identification!$D$15)),AND($E286&gt;0,OR($E286&lt;Identification!$D$14,$E286&gt;Identification!$D$15))),L286,0)</f>
        <v>0</v>
      </c>
      <c r="Q286" s="145">
        <f t="shared" si="8"/>
        <v>0</v>
      </c>
      <c r="R286" s="175">
        <f t="shared" si="9"/>
        <v>0</v>
      </c>
    </row>
    <row r="287" spans="1:18" x14ac:dyDescent="0.25">
      <c r="A287" s="153"/>
      <c r="B287" s="62" t="s">
        <v>981</v>
      </c>
      <c r="C287" s="63"/>
      <c r="D287" s="83"/>
      <c r="E287" s="83"/>
      <c r="F287" s="65"/>
      <c r="G287" s="65"/>
      <c r="H287" s="65"/>
      <c r="I287" s="65"/>
      <c r="J287" s="65"/>
      <c r="K287" s="65"/>
      <c r="L287" s="64">
        <v>0</v>
      </c>
      <c r="M287" s="64"/>
      <c r="N287" s="145"/>
      <c r="O287" s="145">
        <v>0</v>
      </c>
      <c r="P287" s="145">
        <f>IF(OR(AND($D287&gt;0,OR($D287&lt;Identification!$D$14,$D287&gt;Identification!$D$15)),AND($E287&gt;0,OR($E287&lt;Identification!$D$14,$E287&gt;Identification!$D$15))),L287,0)</f>
        <v>0</v>
      </c>
      <c r="Q287" s="145">
        <f t="shared" si="8"/>
        <v>0</v>
      </c>
      <c r="R287" s="175">
        <f t="shared" si="9"/>
        <v>0</v>
      </c>
    </row>
    <row r="288" spans="1:18" x14ac:dyDescent="0.25">
      <c r="A288" s="153"/>
      <c r="B288" s="62" t="s">
        <v>982</v>
      </c>
      <c r="C288" s="63"/>
      <c r="D288" s="83"/>
      <c r="E288" s="83"/>
      <c r="F288" s="65"/>
      <c r="G288" s="65"/>
      <c r="H288" s="65"/>
      <c r="I288" s="65"/>
      <c r="J288" s="65"/>
      <c r="K288" s="65"/>
      <c r="L288" s="64">
        <v>0</v>
      </c>
      <c r="M288" s="64"/>
      <c r="N288" s="145"/>
      <c r="O288" s="145">
        <v>0</v>
      </c>
      <c r="P288" s="145">
        <f>IF(OR(AND($D288&gt;0,OR($D288&lt;Identification!$D$14,$D288&gt;Identification!$D$15)),AND($E288&gt;0,OR($E288&lt;Identification!$D$14,$E288&gt;Identification!$D$15))),L288,0)</f>
        <v>0</v>
      </c>
      <c r="Q288" s="145">
        <f t="shared" si="8"/>
        <v>0</v>
      </c>
      <c r="R288" s="175">
        <f t="shared" si="9"/>
        <v>0</v>
      </c>
    </row>
    <row r="289" spans="1:18" x14ac:dyDescent="0.25">
      <c r="A289" s="153"/>
      <c r="B289" s="62" t="s">
        <v>983</v>
      </c>
      <c r="C289" s="63"/>
      <c r="D289" s="83"/>
      <c r="E289" s="83"/>
      <c r="F289" s="65"/>
      <c r="G289" s="65"/>
      <c r="H289" s="65"/>
      <c r="I289" s="65"/>
      <c r="J289" s="65"/>
      <c r="K289" s="65"/>
      <c r="L289" s="64">
        <v>0</v>
      </c>
      <c r="M289" s="64"/>
      <c r="N289" s="145"/>
      <c r="O289" s="145">
        <v>0</v>
      </c>
      <c r="P289" s="145">
        <f>IF(OR(AND($D289&gt;0,OR($D289&lt;Identification!$D$14,$D289&gt;Identification!$D$15)),AND($E289&gt;0,OR($E289&lt;Identification!$D$14,$E289&gt;Identification!$D$15))),L289,0)</f>
        <v>0</v>
      </c>
      <c r="Q289" s="145">
        <f t="shared" si="8"/>
        <v>0</v>
      </c>
      <c r="R289" s="175">
        <f t="shared" si="9"/>
        <v>0</v>
      </c>
    </row>
    <row r="290" spans="1:18" x14ac:dyDescent="0.25">
      <c r="A290" s="153"/>
      <c r="B290" s="62" t="s">
        <v>984</v>
      </c>
      <c r="C290" s="63"/>
      <c r="D290" s="83"/>
      <c r="E290" s="83"/>
      <c r="F290" s="65"/>
      <c r="G290" s="65"/>
      <c r="H290" s="65"/>
      <c r="I290" s="65"/>
      <c r="J290" s="65"/>
      <c r="K290" s="65"/>
      <c r="L290" s="64">
        <v>0</v>
      </c>
      <c r="M290" s="64"/>
      <c r="N290" s="145"/>
      <c r="O290" s="145">
        <v>0</v>
      </c>
      <c r="P290" s="145">
        <f>IF(OR(AND($D290&gt;0,OR($D290&lt;Identification!$D$14,$D290&gt;Identification!$D$15)),AND($E290&gt;0,OR($E290&lt;Identification!$D$14,$E290&gt;Identification!$D$15))),L290,0)</f>
        <v>0</v>
      </c>
      <c r="Q290" s="145">
        <f t="shared" si="8"/>
        <v>0</v>
      </c>
      <c r="R290" s="175">
        <f t="shared" si="9"/>
        <v>0</v>
      </c>
    </row>
    <row r="291" spans="1:18" x14ac:dyDescent="0.25">
      <c r="A291" s="153"/>
      <c r="B291" s="62" t="s">
        <v>985</v>
      </c>
      <c r="C291" s="63"/>
      <c r="D291" s="83"/>
      <c r="E291" s="83"/>
      <c r="F291" s="65"/>
      <c r="G291" s="65"/>
      <c r="H291" s="65"/>
      <c r="I291" s="65"/>
      <c r="J291" s="65"/>
      <c r="K291" s="65"/>
      <c r="L291" s="64">
        <v>0</v>
      </c>
      <c r="M291" s="64"/>
      <c r="N291" s="145"/>
      <c r="O291" s="145">
        <v>0</v>
      </c>
      <c r="P291" s="145">
        <f>IF(OR(AND($D291&gt;0,OR($D291&lt;Identification!$D$14,$D291&gt;Identification!$D$15)),AND($E291&gt;0,OR($E291&lt;Identification!$D$14,$E291&gt;Identification!$D$15))),L291,0)</f>
        <v>0</v>
      </c>
      <c r="Q291" s="145">
        <f t="shared" si="8"/>
        <v>0</v>
      </c>
      <c r="R291" s="175">
        <f t="shared" si="9"/>
        <v>0</v>
      </c>
    </row>
    <row r="292" spans="1:18" x14ac:dyDescent="0.25">
      <c r="A292" s="153"/>
      <c r="B292" s="62" t="s">
        <v>986</v>
      </c>
      <c r="C292" s="63"/>
      <c r="D292" s="83"/>
      <c r="E292" s="83"/>
      <c r="F292" s="65"/>
      <c r="G292" s="65"/>
      <c r="H292" s="65"/>
      <c r="I292" s="65"/>
      <c r="J292" s="65"/>
      <c r="K292" s="65"/>
      <c r="L292" s="64">
        <v>0</v>
      </c>
      <c r="M292" s="64"/>
      <c r="N292" s="145"/>
      <c r="O292" s="145">
        <v>0</v>
      </c>
      <c r="P292" s="145">
        <f>IF(OR(AND($D292&gt;0,OR($D292&lt;Identification!$D$14,$D292&gt;Identification!$D$15)),AND($E292&gt;0,OR($E292&lt;Identification!$D$14,$E292&gt;Identification!$D$15))),L292,0)</f>
        <v>0</v>
      </c>
      <c r="Q292" s="145">
        <f t="shared" si="8"/>
        <v>0</v>
      </c>
      <c r="R292" s="175">
        <f t="shared" si="9"/>
        <v>0</v>
      </c>
    </row>
    <row r="293" spans="1:18" x14ac:dyDescent="0.25">
      <c r="A293" s="153"/>
      <c r="B293" s="62" t="s">
        <v>987</v>
      </c>
      <c r="C293" s="63"/>
      <c r="D293" s="83"/>
      <c r="E293" s="83"/>
      <c r="F293" s="65"/>
      <c r="G293" s="65"/>
      <c r="H293" s="65"/>
      <c r="I293" s="65"/>
      <c r="J293" s="65"/>
      <c r="K293" s="65"/>
      <c r="L293" s="64">
        <v>0</v>
      </c>
      <c r="M293" s="64"/>
      <c r="N293" s="145"/>
      <c r="O293" s="145">
        <v>0</v>
      </c>
      <c r="P293" s="145">
        <f>IF(OR(AND($D293&gt;0,OR($D293&lt;Identification!$D$14,$D293&gt;Identification!$D$15)),AND($E293&gt;0,OR($E293&lt;Identification!$D$14,$E293&gt;Identification!$D$15))),L293,0)</f>
        <v>0</v>
      </c>
      <c r="Q293" s="145">
        <f t="shared" si="8"/>
        <v>0</v>
      </c>
      <c r="R293" s="175">
        <f t="shared" si="9"/>
        <v>0</v>
      </c>
    </row>
    <row r="294" spans="1:18" x14ac:dyDescent="0.25">
      <c r="A294" s="153"/>
      <c r="B294" s="62" t="s">
        <v>988</v>
      </c>
      <c r="C294" s="63"/>
      <c r="D294" s="83"/>
      <c r="E294" s="83"/>
      <c r="F294" s="65"/>
      <c r="G294" s="65"/>
      <c r="H294" s="65"/>
      <c r="I294" s="65"/>
      <c r="J294" s="65"/>
      <c r="K294" s="65"/>
      <c r="L294" s="64">
        <v>0</v>
      </c>
      <c r="M294" s="64"/>
      <c r="N294" s="145"/>
      <c r="O294" s="145">
        <v>0</v>
      </c>
      <c r="P294" s="145">
        <f>IF(OR(AND($D294&gt;0,OR($D294&lt;Identification!$D$14,$D294&gt;Identification!$D$15)),AND($E294&gt;0,OR($E294&lt;Identification!$D$14,$E294&gt;Identification!$D$15))),L294,0)</f>
        <v>0</v>
      </c>
      <c r="Q294" s="145">
        <f t="shared" si="8"/>
        <v>0</v>
      </c>
      <c r="R294" s="175">
        <f t="shared" si="9"/>
        <v>0</v>
      </c>
    </row>
    <row r="295" spans="1:18" x14ac:dyDescent="0.25">
      <c r="A295" s="153"/>
      <c r="B295" s="62" t="s">
        <v>989</v>
      </c>
      <c r="C295" s="63"/>
      <c r="D295" s="83"/>
      <c r="E295" s="83"/>
      <c r="F295" s="65"/>
      <c r="G295" s="65"/>
      <c r="H295" s="65"/>
      <c r="I295" s="65"/>
      <c r="J295" s="65"/>
      <c r="K295" s="65"/>
      <c r="L295" s="64">
        <v>0</v>
      </c>
      <c r="M295" s="64"/>
      <c r="N295" s="145"/>
      <c r="O295" s="145">
        <v>0</v>
      </c>
      <c r="P295" s="145">
        <f>IF(OR(AND($D295&gt;0,OR($D295&lt;Identification!$D$14,$D295&gt;Identification!$D$15)),AND($E295&gt;0,OR($E295&lt;Identification!$D$14,$E295&gt;Identification!$D$15))),L295,0)</f>
        <v>0</v>
      </c>
      <c r="Q295" s="145">
        <f t="shared" si="8"/>
        <v>0</v>
      </c>
      <c r="R295" s="175">
        <f t="shared" si="9"/>
        <v>0</v>
      </c>
    </row>
    <row r="296" spans="1:18" x14ac:dyDescent="0.25">
      <c r="A296" s="153"/>
      <c r="B296" s="62" t="s">
        <v>990</v>
      </c>
      <c r="C296" s="63"/>
      <c r="D296" s="83"/>
      <c r="E296" s="83"/>
      <c r="F296" s="65"/>
      <c r="G296" s="65"/>
      <c r="H296" s="65"/>
      <c r="I296" s="65"/>
      <c r="J296" s="65"/>
      <c r="K296" s="65"/>
      <c r="L296" s="64">
        <v>0</v>
      </c>
      <c r="M296" s="64"/>
      <c r="N296" s="145"/>
      <c r="O296" s="145">
        <v>0</v>
      </c>
      <c r="P296" s="145">
        <f>IF(OR(AND($D296&gt;0,OR($D296&lt;Identification!$D$14,$D296&gt;Identification!$D$15)),AND($E296&gt;0,OR($E296&lt;Identification!$D$14,$E296&gt;Identification!$D$15))),L296,0)</f>
        <v>0</v>
      </c>
      <c r="Q296" s="145">
        <f t="shared" si="8"/>
        <v>0</v>
      </c>
      <c r="R296" s="175">
        <f t="shared" si="9"/>
        <v>0</v>
      </c>
    </row>
    <row r="297" spans="1:18" x14ac:dyDescent="0.25">
      <c r="A297" s="153"/>
      <c r="B297" s="62" t="s">
        <v>991</v>
      </c>
      <c r="C297" s="63"/>
      <c r="D297" s="83"/>
      <c r="E297" s="83"/>
      <c r="F297" s="65"/>
      <c r="G297" s="65"/>
      <c r="H297" s="65"/>
      <c r="I297" s="65"/>
      <c r="J297" s="65"/>
      <c r="K297" s="65"/>
      <c r="L297" s="64">
        <v>0</v>
      </c>
      <c r="M297" s="64"/>
      <c r="N297" s="145"/>
      <c r="O297" s="145">
        <v>0</v>
      </c>
      <c r="P297" s="145">
        <f>IF(OR(AND($D297&gt;0,OR($D297&lt;Identification!$D$14,$D297&gt;Identification!$D$15)),AND($E297&gt;0,OR($E297&lt;Identification!$D$14,$E297&gt;Identification!$D$15))),L297,0)</f>
        <v>0</v>
      </c>
      <c r="Q297" s="145">
        <f t="shared" si="8"/>
        <v>0</v>
      </c>
      <c r="R297" s="175">
        <f t="shared" si="9"/>
        <v>0</v>
      </c>
    </row>
    <row r="298" spans="1:18" x14ac:dyDescent="0.25">
      <c r="A298" s="153"/>
      <c r="B298" s="62" t="s">
        <v>992</v>
      </c>
      <c r="C298" s="63"/>
      <c r="D298" s="83"/>
      <c r="E298" s="83"/>
      <c r="F298" s="65"/>
      <c r="G298" s="65"/>
      <c r="H298" s="65"/>
      <c r="I298" s="65"/>
      <c r="J298" s="65"/>
      <c r="K298" s="65"/>
      <c r="L298" s="64">
        <v>0</v>
      </c>
      <c r="M298" s="64"/>
      <c r="N298" s="145"/>
      <c r="O298" s="145">
        <v>0</v>
      </c>
      <c r="P298" s="145">
        <f>IF(OR(AND($D298&gt;0,OR($D298&lt;Identification!$D$14,$D298&gt;Identification!$D$15)),AND($E298&gt;0,OR($E298&lt;Identification!$D$14,$E298&gt;Identification!$D$15))),L298,0)</f>
        <v>0</v>
      </c>
      <c r="Q298" s="145">
        <f t="shared" si="8"/>
        <v>0</v>
      </c>
      <c r="R298" s="175">
        <f t="shared" si="9"/>
        <v>0</v>
      </c>
    </row>
    <row r="299" spans="1:18" x14ac:dyDescent="0.25">
      <c r="A299" s="153"/>
      <c r="B299" s="62" t="s">
        <v>993</v>
      </c>
      <c r="C299" s="63"/>
      <c r="D299" s="83"/>
      <c r="E299" s="83"/>
      <c r="F299" s="65"/>
      <c r="G299" s="65"/>
      <c r="H299" s="65"/>
      <c r="I299" s="65"/>
      <c r="J299" s="65"/>
      <c r="K299" s="65"/>
      <c r="L299" s="64">
        <v>0</v>
      </c>
      <c r="M299" s="64"/>
      <c r="N299" s="145"/>
      <c r="O299" s="145">
        <v>0</v>
      </c>
      <c r="P299" s="145">
        <f>IF(OR(AND($D299&gt;0,OR($D299&lt;Identification!$D$14,$D299&gt;Identification!$D$15)),AND($E299&gt;0,OR($E299&lt;Identification!$D$14,$E299&gt;Identification!$D$15))),L299,0)</f>
        <v>0</v>
      </c>
      <c r="Q299" s="145">
        <f t="shared" si="8"/>
        <v>0</v>
      </c>
      <c r="R299" s="175">
        <f t="shared" si="9"/>
        <v>0</v>
      </c>
    </row>
    <row r="300" spans="1:18" x14ac:dyDescent="0.25">
      <c r="A300" s="153"/>
      <c r="B300" s="62" t="s">
        <v>994</v>
      </c>
      <c r="C300" s="63"/>
      <c r="D300" s="83"/>
      <c r="E300" s="83"/>
      <c r="F300" s="65"/>
      <c r="G300" s="65"/>
      <c r="H300" s="65"/>
      <c r="I300" s="65"/>
      <c r="J300" s="65"/>
      <c r="K300" s="65"/>
      <c r="L300" s="64">
        <v>0</v>
      </c>
      <c r="M300" s="64"/>
      <c r="N300" s="145"/>
      <c r="O300" s="145">
        <v>0</v>
      </c>
      <c r="P300" s="145">
        <f>IF(OR(AND($D300&gt;0,OR($D300&lt;Identification!$D$14,$D300&gt;Identification!$D$15)),AND($E300&gt;0,OR($E300&lt;Identification!$D$14,$E300&gt;Identification!$D$15))),L300,0)</f>
        <v>0</v>
      </c>
      <c r="Q300" s="145">
        <f t="shared" si="8"/>
        <v>0</v>
      </c>
      <c r="R300" s="175">
        <f t="shared" si="9"/>
        <v>0</v>
      </c>
    </row>
    <row r="301" spans="1:18" x14ac:dyDescent="0.25">
      <c r="A301" s="153"/>
      <c r="B301" s="62" t="s">
        <v>995</v>
      </c>
      <c r="C301" s="63"/>
      <c r="D301" s="83"/>
      <c r="E301" s="83"/>
      <c r="F301" s="65"/>
      <c r="G301" s="65"/>
      <c r="H301" s="65"/>
      <c r="I301" s="65"/>
      <c r="J301" s="65"/>
      <c r="K301" s="65"/>
      <c r="L301" s="64">
        <v>0</v>
      </c>
      <c r="M301" s="64"/>
      <c r="N301" s="145"/>
      <c r="O301" s="145">
        <v>0</v>
      </c>
      <c r="P301" s="145">
        <f>IF(OR(AND($D301&gt;0,OR($D301&lt;Identification!$D$14,$D301&gt;Identification!$D$15)),AND($E301&gt;0,OR($E301&lt;Identification!$D$14,$E301&gt;Identification!$D$15))),L301,0)</f>
        <v>0</v>
      </c>
      <c r="Q301" s="145">
        <f t="shared" si="8"/>
        <v>0</v>
      </c>
      <c r="R301" s="175">
        <f t="shared" si="9"/>
        <v>0</v>
      </c>
    </row>
    <row r="302" spans="1:18" x14ac:dyDescent="0.25">
      <c r="A302" s="153"/>
      <c r="B302" s="62" t="s">
        <v>996</v>
      </c>
      <c r="C302" s="63"/>
      <c r="D302" s="83"/>
      <c r="E302" s="83"/>
      <c r="F302" s="65"/>
      <c r="G302" s="65"/>
      <c r="H302" s="65"/>
      <c r="I302" s="65"/>
      <c r="J302" s="65"/>
      <c r="K302" s="65"/>
      <c r="L302" s="64">
        <v>0</v>
      </c>
      <c r="M302" s="64"/>
      <c r="N302" s="145"/>
      <c r="O302" s="145">
        <v>0</v>
      </c>
      <c r="P302" s="145">
        <f>IF(OR(AND($D302&gt;0,OR($D302&lt;Identification!$D$14,$D302&gt;Identification!$D$15)),AND($E302&gt;0,OR($E302&lt;Identification!$D$14,$E302&gt;Identification!$D$15))),L302,0)</f>
        <v>0</v>
      </c>
      <c r="Q302" s="145">
        <f t="shared" si="8"/>
        <v>0</v>
      </c>
      <c r="R302" s="175">
        <f t="shared" si="9"/>
        <v>0</v>
      </c>
    </row>
    <row r="303" spans="1:18" x14ac:dyDescent="0.25">
      <c r="A303" s="153"/>
      <c r="B303" s="62" t="s">
        <v>997</v>
      </c>
      <c r="C303" s="63"/>
      <c r="D303" s="83"/>
      <c r="E303" s="83"/>
      <c r="F303" s="65"/>
      <c r="G303" s="65"/>
      <c r="H303" s="65"/>
      <c r="I303" s="65"/>
      <c r="J303" s="65"/>
      <c r="K303" s="65"/>
      <c r="L303" s="64">
        <v>0</v>
      </c>
      <c r="M303" s="64"/>
      <c r="N303" s="145"/>
      <c r="O303" s="145">
        <v>0</v>
      </c>
      <c r="P303" s="145">
        <f>IF(OR(AND($D303&gt;0,OR($D303&lt;Identification!$D$14,$D303&gt;Identification!$D$15)),AND($E303&gt;0,OR($E303&lt;Identification!$D$14,$E303&gt;Identification!$D$15))),L303,0)</f>
        <v>0</v>
      </c>
      <c r="Q303" s="145">
        <f t="shared" si="8"/>
        <v>0</v>
      </c>
      <c r="R303" s="175">
        <f t="shared" si="9"/>
        <v>0</v>
      </c>
    </row>
    <row r="304" spans="1:18" x14ac:dyDescent="0.25">
      <c r="A304" s="153"/>
      <c r="B304" s="62" t="s">
        <v>998</v>
      </c>
      <c r="C304" s="63"/>
      <c r="D304" s="83"/>
      <c r="E304" s="83"/>
      <c r="F304" s="65"/>
      <c r="G304" s="65"/>
      <c r="H304" s="65"/>
      <c r="I304" s="65"/>
      <c r="J304" s="65"/>
      <c r="K304" s="65"/>
      <c r="L304" s="64">
        <v>0</v>
      </c>
      <c r="M304" s="64"/>
      <c r="N304" s="145"/>
      <c r="O304" s="145">
        <v>0</v>
      </c>
      <c r="P304" s="145">
        <f>IF(OR(AND($D304&gt;0,OR($D304&lt;Identification!$D$14,$D304&gt;Identification!$D$15)),AND($E304&gt;0,OR($E304&lt;Identification!$D$14,$E304&gt;Identification!$D$15))),L304,0)</f>
        <v>0</v>
      </c>
      <c r="Q304" s="145">
        <f t="shared" si="8"/>
        <v>0</v>
      </c>
      <c r="R304" s="175">
        <f t="shared" si="9"/>
        <v>0</v>
      </c>
    </row>
    <row r="305" spans="1:18" x14ac:dyDescent="0.25">
      <c r="A305" s="153"/>
      <c r="B305" s="62" t="s">
        <v>999</v>
      </c>
      <c r="C305" s="63"/>
      <c r="D305" s="83"/>
      <c r="E305" s="83"/>
      <c r="F305" s="65"/>
      <c r="G305" s="65"/>
      <c r="H305" s="65"/>
      <c r="I305" s="65"/>
      <c r="J305" s="65"/>
      <c r="K305" s="65"/>
      <c r="L305" s="64">
        <v>0</v>
      </c>
      <c r="M305" s="64"/>
      <c r="N305" s="145"/>
      <c r="O305" s="145">
        <v>0</v>
      </c>
      <c r="P305" s="145">
        <f>IF(OR(AND($D305&gt;0,OR($D305&lt;Identification!$D$14,$D305&gt;Identification!$D$15)),AND($E305&gt;0,OR($E305&lt;Identification!$D$14,$E305&gt;Identification!$D$15))),L305,0)</f>
        <v>0</v>
      </c>
      <c r="Q305" s="145">
        <f t="shared" si="8"/>
        <v>0</v>
      </c>
      <c r="R305" s="175">
        <f t="shared" si="9"/>
        <v>0</v>
      </c>
    </row>
    <row r="306" spans="1:18" x14ac:dyDescent="0.25">
      <c r="A306" s="153"/>
      <c r="B306" s="62" t="s">
        <v>1000</v>
      </c>
      <c r="C306" s="63"/>
      <c r="D306" s="83"/>
      <c r="E306" s="83"/>
      <c r="F306" s="65"/>
      <c r="G306" s="65"/>
      <c r="H306" s="65"/>
      <c r="I306" s="65"/>
      <c r="J306" s="65"/>
      <c r="K306" s="65"/>
      <c r="L306" s="64">
        <v>0</v>
      </c>
      <c r="M306" s="64"/>
      <c r="N306" s="145"/>
      <c r="O306" s="145">
        <v>0</v>
      </c>
      <c r="P306" s="145">
        <f>IF(OR(AND($D306&gt;0,OR($D306&lt;Identification!$D$14,$D306&gt;Identification!$D$15)),AND($E306&gt;0,OR($E306&lt;Identification!$D$14,$E306&gt;Identification!$D$15))),L306,0)</f>
        <v>0</v>
      </c>
      <c r="Q306" s="145">
        <f t="shared" si="8"/>
        <v>0</v>
      </c>
      <c r="R306" s="175">
        <f t="shared" si="9"/>
        <v>0</v>
      </c>
    </row>
    <row r="307" spans="1:18" x14ac:dyDescent="0.25">
      <c r="A307" s="153"/>
      <c r="B307" s="62" t="s">
        <v>1001</v>
      </c>
      <c r="C307" s="63"/>
      <c r="D307" s="83"/>
      <c r="E307" s="83"/>
      <c r="F307" s="65"/>
      <c r="G307" s="65"/>
      <c r="H307" s="65"/>
      <c r="I307" s="65"/>
      <c r="J307" s="65"/>
      <c r="K307" s="65"/>
      <c r="L307" s="64">
        <v>0</v>
      </c>
      <c r="M307" s="64"/>
      <c r="N307" s="145"/>
      <c r="O307" s="145">
        <v>0</v>
      </c>
      <c r="P307" s="145">
        <f>IF(OR(AND($D307&gt;0,OR($D307&lt;Identification!$D$14,$D307&gt;Identification!$D$15)),AND($E307&gt;0,OR($E307&lt;Identification!$D$14,$E307&gt;Identification!$D$15))),L307,0)</f>
        <v>0</v>
      </c>
      <c r="Q307" s="145">
        <f t="shared" si="8"/>
        <v>0</v>
      </c>
      <c r="R307" s="175">
        <f t="shared" si="9"/>
        <v>0</v>
      </c>
    </row>
    <row r="308" spans="1:18" x14ac:dyDescent="0.25">
      <c r="A308" s="153"/>
      <c r="B308" s="62" t="s">
        <v>1002</v>
      </c>
      <c r="C308" s="63"/>
      <c r="D308" s="83"/>
      <c r="E308" s="83"/>
      <c r="F308" s="65"/>
      <c r="G308" s="65"/>
      <c r="H308" s="65"/>
      <c r="I308" s="65"/>
      <c r="J308" s="65"/>
      <c r="K308" s="65"/>
      <c r="L308" s="64">
        <v>0</v>
      </c>
      <c r="M308" s="64"/>
      <c r="N308" s="145"/>
      <c r="O308" s="145">
        <v>0</v>
      </c>
      <c r="P308" s="145">
        <f>IF(OR(AND($D308&gt;0,OR($D308&lt;Identification!$D$14,$D308&gt;Identification!$D$15)),AND($E308&gt;0,OR($E308&lt;Identification!$D$14,$E308&gt;Identification!$D$15))),L308,0)</f>
        <v>0</v>
      </c>
      <c r="Q308" s="145">
        <f t="shared" si="8"/>
        <v>0</v>
      </c>
      <c r="R308" s="175">
        <f t="shared" si="9"/>
        <v>0</v>
      </c>
    </row>
    <row r="309" spans="1:18" x14ac:dyDescent="0.25">
      <c r="A309" s="153"/>
      <c r="B309" s="62" t="s">
        <v>1003</v>
      </c>
      <c r="C309" s="63"/>
      <c r="D309" s="83"/>
      <c r="E309" s="83"/>
      <c r="F309" s="65"/>
      <c r="G309" s="65"/>
      <c r="H309" s="65"/>
      <c r="I309" s="65"/>
      <c r="J309" s="65"/>
      <c r="K309" s="65"/>
      <c r="L309" s="64">
        <v>0</v>
      </c>
      <c r="M309" s="64"/>
      <c r="N309" s="145"/>
      <c r="O309" s="145">
        <v>0</v>
      </c>
      <c r="P309" s="145">
        <f>IF(OR(AND($D309&gt;0,OR($D309&lt;Identification!$D$14,$D309&gt;Identification!$D$15)),AND($E309&gt;0,OR($E309&lt;Identification!$D$14,$E309&gt;Identification!$D$15))),L309,0)</f>
        <v>0</v>
      </c>
      <c r="Q309" s="145">
        <f t="shared" si="8"/>
        <v>0</v>
      </c>
      <c r="R309" s="175">
        <f t="shared" si="9"/>
        <v>0</v>
      </c>
    </row>
    <row r="310" spans="1:18" x14ac:dyDescent="0.25">
      <c r="A310" s="153"/>
      <c r="B310" s="62" t="s">
        <v>1004</v>
      </c>
      <c r="C310" s="63"/>
      <c r="D310" s="83"/>
      <c r="E310" s="83"/>
      <c r="F310" s="65"/>
      <c r="G310" s="65"/>
      <c r="H310" s="65"/>
      <c r="I310" s="65"/>
      <c r="J310" s="65"/>
      <c r="K310" s="65"/>
      <c r="L310" s="64">
        <v>0</v>
      </c>
      <c r="M310" s="64"/>
      <c r="N310" s="145"/>
      <c r="O310" s="145">
        <v>0</v>
      </c>
      <c r="P310" s="145">
        <f>IF(OR(AND($D310&gt;0,OR($D310&lt;Identification!$D$14,$D310&gt;Identification!$D$15)),AND($E310&gt;0,OR($E310&lt;Identification!$D$14,$E310&gt;Identification!$D$15))),L310,0)</f>
        <v>0</v>
      </c>
      <c r="Q310" s="145">
        <f t="shared" si="8"/>
        <v>0</v>
      </c>
      <c r="R310" s="175">
        <f t="shared" si="9"/>
        <v>0</v>
      </c>
    </row>
    <row r="311" spans="1:18" x14ac:dyDescent="0.25">
      <c r="A311" s="153"/>
      <c r="B311" s="62" t="s">
        <v>1005</v>
      </c>
      <c r="C311" s="63"/>
      <c r="D311" s="83"/>
      <c r="E311" s="83"/>
      <c r="F311" s="65"/>
      <c r="G311" s="65"/>
      <c r="H311" s="65"/>
      <c r="I311" s="65"/>
      <c r="J311" s="65"/>
      <c r="K311" s="65"/>
      <c r="L311" s="64">
        <v>0</v>
      </c>
      <c r="M311" s="64"/>
      <c r="N311" s="145"/>
      <c r="O311" s="145">
        <v>0</v>
      </c>
      <c r="P311" s="145">
        <f>IF(OR(AND($D311&gt;0,OR($D311&lt;Identification!$D$14,$D311&gt;Identification!$D$15)),AND($E311&gt;0,OR($E311&lt;Identification!$D$14,$E311&gt;Identification!$D$15))),L311,0)</f>
        <v>0</v>
      </c>
      <c r="Q311" s="145">
        <f t="shared" si="8"/>
        <v>0</v>
      </c>
      <c r="R311" s="175">
        <f t="shared" si="9"/>
        <v>0</v>
      </c>
    </row>
    <row r="312" spans="1:18" x14ac:dyDescent="0.25">
      <c r="A312" s="153"/>
      <c r="B312" s="62" t="s">
        <v>1006</v>
      </c>
      <c r="C312" s="63"/>
      <c r="D312" s="83"/>
      <c r="E312" s="83"/>
      <c r="F312" s="65"/>
      <c r="G312" s="65"/>
      <c r="H312" s="65"/>
      <c r="I312" s="65"/>
      <c r="J312" s="65"/>
      <c r="K312" s="65"/>
      <c r="L312" s="64">
        <v>0</v>
      </c>
      <c r="M312" s="64"/>
      <c r="N312" s="145"/>
      <c r="O312" s="145">
        <v>0</v>
      </c>
      <c r="P312" s="145">
        <f>IF(OR(AND($D312&gt;0,OR($D312&lt;Identification!$D$14,$D312&gt;Identification!$D$15)),AND($E312&gt;0,OR($E312&lt;Identification!$D$14,$E312&gt;Identification!$D$15))),L312,0)</f>
        <v>0</v>
      </c>
      <c r="Q312" s="145">
        <f t="shared" si="8"/>
        <v>0</v>
      </c>
      <c r="R312" s="175">
        <f t="shared" si="9"/>
        <v>0</v>
      </c>
    </row>
    <row r="313" spans="1:18" x14ac:dyDescent="0.25">
      <c r="A313" s="153"/>
      <c r="B313" s="62" t="s">
        <v>1007</v>
      </c>
      <c r="C313" s="63"/>
      <c r="D313" s="83"/>
      <c r="E313" s="83"/>
      <c r="F313" s="65"/>
      <c r="G313" s="65"/>
      <c r="H313" s="65"/>
      <c r="I313" s="65"/>
      <c r="J313" s="65"/>
      <c r="K313" s="65"/>
      <c r="L313" s="64">
        <v>0</v>
      </c>
      <c r="M313" s="64"/>
      <c r="N313" s="145"/>
      <c r="O313" s="145">
        <v>0</v>
      </c>
      <c r="P313" s="145">
        <f>IF(OR(AND($D313&gt;0,OR($D313&lt;Identification!$D$14,$D313&gt;Identification!$D$15)),AND($E313&gt;0,OR($E313&lt;Identification!$D$14,$E313&gt;Identification!$D$15))),L313,0)</f>
        <v>0</v>
      </c>
      <c r="Q313" s="145">
        <f t="shared" si="8"/>
        <v>0</v>
      </c>
      <c r="R313" s="175">
        <f t="shared" si="9"/>
        <v>0</v>
      </c>
    </row>
    <row r="314" spans="1:18" x14ac:dyDescent="0.25">
      <c r="A314" s="153"/>
      <c r="B314" s="62" t="s">
        <v>1008</v>
      </c>
      <c r="C314" s="63"/>
      <c r="D314" s="83"/>
      <c r="E314" s="83"/>
      <c r="F314" s="65"/>
      <c r="G314" s="65"/>
      <c r="H314" s="65"/>
      <c r="I314" s="65"/>
      <c r="J314" s="65"/>
      <c r="K314" s="65"/>
      <c r="L314" s="64">
        <v>0</v>
      </c>
      <c r="M314" s="64"/>
      <c r="N314" s="145"/>
      <c r="O314" s="145">
        <v>0</v>
      </c>
      <c r="P314" s="145">
        <f>IF(OR(AND($D314&gt;0,OR($D314&lt;Identification!$D$14,$D314&gt;Identification!$D$15)),AND($E314&gt;0,OR($E314&lt;Identification!$D$14,$E314&gt;Identification!$D$15))),L314,0)</f>
        <v>0</v>
      </c>
      <c r="Q314" s="145">
        <f t="shared" si="8"/>
        <v>0</v>
      </c>
      <c r="R314" s="175">
        <f t="shared" si="9"/>
        <v>0</v>
      </c>
    </row>
    <row r="315" spans="1:18" x14ac:dyDescent="0.25">
      <c r="A315" s="153"/>
      <c r="B315" s="62" t="s">
        <v>1009</v>
      </c>
      <c r="C315" s="63"/>
      <c r="D315" s="83"/>
      <c r="E315" s="83"/>
      <c r="F315" s="65"/>
      <c r="G315" s="65"/>
      <c r="H315" s="65"/>
      <c r="I315" s="65"/>
      <c r="J315" s="65"/>
      <c r="K315" s="65"/>
      <c r="L315" s="64">
        <v>0</v>
      </c>
      <c r="M315" s="64"/>
      <c r="N315" s="145"/>
      <c r="O315" s="145">
        <v>0</v>
      </c>
      <c r="P315" s="145">
        <f>IF(OR(AND($D315&gt;0,OR($D315&lt;Identification!$D$14,$D315&gt;Identification!$D$15)),AND($E315&gt;0,OR($E315&lt;Identification!$D$14,$E315&gt;Identification!$D$15))),L315,0)</f>
        <v>0</v>
      </c>
      <c r="Q315" s="145">
        <f t="shared" si="8"/>
        <v>0</v>
      </c>
      <c r="R315" s="175">
        <f t="shared" si="9"/>
        <v>0</v>
      </c>
    </row>
    <row r="316" spans="1:18" x14ac:dyDescent="0.25">
      <c r="A316" s="153"/>
      <c r="B316" s="62" t="s">
        <v>1010</v>
      </c>
      <c r="C316" s="63"/>
      <c r="D316" s="83"/>
      <c r="E316" s="83"/>
      <c r="F316" s="65"/>
      <c r="G316" s="65"/>
      <c r="H316" s="65"/>
      <c r="I316" s="65"/>
      <c r="J316" s="65"/>
      <c r="K316" s="65"/>
      <c r="L316" s="64">
        <v>0</v>
      </c>
      <c r="M316" s="64"/>
      <c r="N316" s="145"/>
      <c r="O316" s="145">
        <v>0</v>
      </c>
      <c r="P316" s="145">
        <f>IF(OR(AND($D316&gt;0,OR($D316&lt;Identification!$D$14,$D316&gt;Identification!$D$15)),AND($E316&gt;0,OR($E316&lt;Identification!$D$14,$E316&gt;Identification!$D$15))),L316,0)</f>
        <v>0</v>
      </c>
      <c r="Q316" s="145">
        <f t="shared" si="8"/>
        <v>0</v>
      </c>
      <c r="R316" s="175">
        <f t="shared" si="9"/>
        <v>0</v>
      </c>
    </row>
    <row r="317" spans="1:18" x14ac:dyDescent="0.25">
      <c r="A317" s="153"/>
      <c r="B317" s="62" t="s">
        <v>1011</v>
      </c>
      <c r="C317" s="63"/>
      <c r="D317" s="83"/>
      <c r="E317" s="83"/>
      <c r="F317" s="65"/>
      <c r="G317" s="65"/>
      <c r="H317" s="65"/>
      <c r="I317" s="65"/>
      <c r="J317" s="65"/>
      <c r="K317" s="65"/>
      <c r="L317" s="64">
        <v>0</v>
      </c>
      <c r="M317" s="64"/>
      <c r="N317" s="145"/>
      <c r="O317" s="145">
        <v>0</v>
      </c>
      <c r="P317" s="145">
        <f>IF(OR(AND($D317&gt;0,OR($D317&lt;Identification!$D$14,$D317&gt;Identification!$D$15)),AND($E317&gt;0,OR($E317&lt;Identification!$D$14,$E317&gt;Identification!$D$15))),L317,0)</f>
        <v>0</v>
      </c>
      <c r="Q317" s="145">
        <f t="shared" si="8"/>
        <v>0</v>
      </c>
      <c r="R317" s="175">
        <f t="shared" si="9"/>
        <v>0</v>
      </c>
    </row>
    <row r="318" spans="1:18" x14ac:dyDescent="0.25">
      <c r="A318" s="153"/>
      <c r="B318" s="62" t="s">
        <v>1012</v>
      </c>
      <c r="C318" s="63"/>
      <c r="D318" s="83"/>
      <c r="E318" s="83"/>
      <c r="F318" s="65"/>
      <c r="G318" s="65"/>
      <c r="H318" s="65"/>
      <c r="I318" s="65"/>
      <c r="J318" s="65"/>
      <c r="K318" s="65"/>
      <c r="L318" s="64">
        <v>0</v>
      </c>
      <c r="M318" s="64"/>
      <c r="N318" s="145"/>
      <c r="O318" s="145">
        <v>0</v>
      </c>
      <c r="P318" s="145">
        <f>IF(OR(AND($D318&gt;0,OR($D318&lt;Identification!$D$14,$D318&gt;Identification!$D$15)),AND($E318&gt;0,OR($E318&lt;Identification!$D$14,$E318&gt;Identification!$D$15))),L318,0)</f>
        <v>0</v>
      </c>
      <c r="Q318" s="145">
        <f t="shared" si="8"/>
        <v>0</v>
      </c>
      <c r="R318" s="175">
        <f t="shared" si="9"/>
        <v>0</v>
      </c>
    </row>
    <row r="319" spans="1:18" x14ac:dyDescent="0.25">
      <c r="A319" s="153"/>
      <c r="B319" s="62" t="s">
        <v>1013</v>
      </c>
      <c r="C319" s="63"/>
      <c r="D319" s="83"/>
      <c r="E319" s="83"/>
      <c r="F319" s="65"/>
      <c r="G319" s="65"/>
      <c r="H319" s="65"/>
      <c r="I319" s="65"/>
      <c r="J319" s="65"/>
      <c r="K319" s="65"/>
      <c r="L319" s="64">
        <v>0</v>
      </c>
      <c r="M319" s="64"/>
      <c r="N319" s="145"/>
      <c r="O319" s="145">
        <v>0</v>
      </c>
      <c r="P319" s="145">
        <f>IF(OR(AND($D319&gt;0,OR($D319&lt;Identification!$D$14,$D319&gt;Identification!$D$15)),AND($E319&gt;0,OR($E319&lt;Identification!$D$14,$E319&gt;Identification!$D$15))),L319,0)</f>
        <v>0</v>
      </c>
      <c r="Q319" s="145">
        <f t="shared" si="8"/>
        <v>0</v>
      </c>
      <c r="R319" s="175">
        <f t="shared" si="9"/>
        <v>0</v>
      </c>
    </row>
    <row r="320" spans="1:18" x14ac:dyDescent="0.25">
      <c r="A320" s="153"/>
      <c r="B320" s="62" t="s">
        <v>1014</v>
      </c>
      <c r="C320" s="63"/>
      <c r="D320" s="83"/>
      <c r="E320" s="83"/>
      <c r="F320" s="65"/>
      <c r="G320" s="65"/>
      <c r="H320" s="65"/>
      <c r="I320" s="65"/>
      <c r="J320" s="65"/>
      <c r="K320" s="65"/>
      <c r="L320" s="64">
        <v>0</v>
      </c>
      <c r="M320" s="64"/>
      <c r="N320" s="145"/>
      <c r="O320" s="145">
        <v>0</v>
      </c>
      <c r="P320" s="145">
        <f>IF(OR(AND($D320&gt;0,OR($D320&lt;Identification!$D$14,$D320&gt;Identification!$D$15)),AND($E320&gt;0,OR($E320&lt;Identification!$D$14,$E320&gt;Identification!$D$15))),L320,0)</f>
        <v>0</v>
      </c>
      <c r="Q320" s="145">
        <f t="shared" si="8"/>
        <v>0</v>
      </c>
      <c r="R320" s="175">
        <f t="shared" si="9"/>
        <v>0</v>
      </c>
    </row>
    <row r="321" spans="1:18" x14ac:dyDescent="0.25">
      <c r="A321" s="153"/>
      <c r="B321" s="62" t="s">
        <v>1015</v>
      </c>
      <c r="C321" s="63"/>
      <c r="D321" s="83"/>
      <c r="E321" s="83"/>
      <c r="F321" s="65"/>
      <c r="G321" s="65"/>
      <c r="H321" s="65"/>
      <c r="I321" s="65"/>
      <c r="J321" s="65"/>
      <c r="K321" s="65"/>
      <c r="L321" s="64">
        <v>0</v>
      </c>
      <c r="M321" s="64"/>
      <c r="N321" s="145"/>
      <c r="O321" s="145">
        <v>0</v>
      </c>
      <c r="P321" s="145">
        <f>IF(OR(AND($D321&gt;0,OR($D321&lt;Identification!$D$14,$D321&gt;Identification!$D$15)),AND($E321&gt;0,OR($E321&lt;Identification!$D$14,$E321&gt;Identification!$D$15))),L321,0)</f>
        <v>0</v>
      </c>
      <c r="Q321" s="145">
        <f t="shared" si="8"/>
        <v>0</v>
      </c>
      <c r="R321" s="175">
        <f t="shared" si="9"/>
        <v>0</v>
      </c>
    </row>
    <row r="322" spans="1:18" x14ac:dyDescent="0.25">
      <c r="A322" s="153"/>
      <c r="B322" s="62" t="s">
        <v>1016</v>
      </c>
      <c r="C322" s="63"/>
      <c r="D322" s="83"/>
      <c r="E322" s="83"/>
      <c r="F322" s="65"/>
      <c r="G322" s="65"/>
      <c r="H322" s="65"/>
      <c r="I322" s="65"/>
      <c r="J322" s="65"/>
      <c r="K322" s="65"/>
      <c r="L322" s="64">
        <v>0</v>
      </c>
      <c r="M322" s="64"/>
      <c r="N322" s="145"/>
      <c r="O322" s="145">
        <v>0</v>
      </c>
      <c r="P322" s="145">
        <f>IF(OR(AND($D322&gt;0,OR($D322&lt;Identification!$D$14,$D322&gt;Identification!$D$15)),AND($E322&gt;0,OR($E322&lt;Identification!$D$14,$E322&gt;Identification!$D$15))),L322,0)</f>
        <v>0</v>
      </c>
      <c r="Q322" s="145">
        <f t="shared" si="8"/>
        <v>0</v>
      </c>
      <c r="R322" s="175">
        <f t="shared" si="9"/>
        <v>0</v>
      </c>
    </row>
    <row r="323" spans="1:18" x14ac:dyDescent="0.25">
      <c r="A323" s="153"/>
      <c r="B323" s="62" t="s">
        <v>1017</v>
      </c>
      <c r="C323" s="63"/>
      <c r="D323" s="83"/>
      <c r="E323" s="83"/>
      <c r="F323" s="65"/>
      <c r="G323" s="65"/>
      <c r="H323" s="65"/>
      <c r="I323" s="65"/>
      <c r="J323" s="65"/>
      <c r="K323" s="65"/>
      <c r="L323" s="64">
        <v>0</v>
      </c>
      <c r="M323" s="64"/>
      <c r="N323" s="145"/>
      <c r="O323" s="145">
        <v>0</v>
      </c>
      <c r="P323" s="145">
        <f>IF(OR(AND($D323&gt;0,OR($D323&lt;Identification!$D$14,$D323&gt;Identification!$D$15)),AND($E323&gt;0,OR($E323&lt;Identification!$D$14,$E323&gt;Identification!$D$15))),L323,0)</f>
        <v>0</v>
      </c>
      <c r="Q323" s="145">
        <f t="shared" si="8"/>
        <v>0</v>
      </c>
      <c r="R323" s="175">
        <f t="shared" si="9"/>
        <v>0</v>
      </c>
    </row>
    <row r="324" spans="1:18" x14ac:dyDescent="0.25">
      <c r="A324" s="153"/>
      <c r="B324" s="62" t="s">
        <v>1018</v>
      </c>
      <c r="C324" s="63"/>
      <c r="D324" s="83"/>
      <c r="E324" s="83"/>
      <c r="F324" s="65"/>
      <c r="G324" s="65"/>
      <c r="H324" s="65"/>
      <c r="I324" s="65"/>
      <c r="J324" s="65"/>
      <c r="K324" s="65"/>
      <c r="L324" s="64">
        <v>0</v>
      </c>
      <c r="M324" s="64"/>
      <c r="N324" s="145"/>
      <c r="O324" s="145">
        <v>0</v>
      </c>
      <c r="P324" s="145">
        <f>IF(OR(AND($D324&gt;0,OR($D324&lt;Identification!$D$14,$D324&gt;Identification!$D$15)),AND($E324&gt;0,OR($E324&lt;Identification!$D$14,$E324&gt;Identification!$D$15))),L324,0)</f>
        <v>0</v>
      </c>
      <c r="Q324" s="145">
        <f t="shared" si="8"/>
        <v>0</v>
      </c>
      <c r="R324" s="175">
        <f t="shared" si="9"/>
        <v>0</v>
      </c>
    </row>
    <row r="325" spans="1:18" x14ac:dyDescent="0.25">
      <c r="A325" s="153"/>
      <c r="B325" s="62" t="s">
        <v>1019</v>
      </c>
      <c r="C325" s="63"/>
      <c r="D325" s="83"/>
      <c r="E325" s="83"/>
      <c r="F325" s="65"/>
      <c r="G325" s="65"/>
      <c r="H325" s="65"/>
      <c r="I325" s="65"/>
      <c r="J325" s="65"/>
      <c r="K325" s="65"/>
      <c r="L325" s="64">
        <v>0</v>
      </c>
      <c r="M325" s="64"/>
      <c r="N325" s="145"/>
      <c r="O325" s="145">
        <v>0</v>
      </c>
      <c r="P325" s="145">
        <f>IF(OR(AND($D325&gt;0,OR($D325&lt;Identification!$D$14,$D325&gt;Identification!$D$15)),AND($E325&gt;0,OR($E325&lt;Identification!$D$14,$E325&gt;Identification!$D$15))),L325,0)</f>
        <v>0</v>
      </c>
      <c r="Q325" s="145">
        <f t="shared" si="8"/>
        <v>0</v>
      </c>
      <c r="R325" s="175">
        <f t="shared" si="9"/>
        <v>0</v>
      </c>
    </row>
    <row r="326" spans="1:18" x14ac:dyDescent="0.25">
      <c r="A326" s="153"/>
      <c r="B326" s="62" t="s">
        <v>1020</v>
      </c>
      <c r="C326" s="63"/>
      <c r="D326" s="83"/>
      <c r="E326" s="83"/>
      <c r="F326" s="65"/>
      <c r="G326" s="65"/>
      <c r="H326" s="65"/>
      <c r="I326" s="65"/>
      <c r="J326" s="65"/>
      <c r="K326" s="65"/>
      <c r="L326" s="64">
        <v>0</v>
      </c>
      <c r="M326" s="64"/>
      <c r="N326" s="145"/>
      <c r="O326" s="145">
        <v>0</v>
      </c>
      <c r="P326" s="145">
        <f>IF(OR(AND($D326&gt;0,OR($D326&lt;Identification!$D$14,$D326&gt;Identification!$D$15)),AND($E326&gt;0,OR($E326&lt;Identification!$D$14,$E326&gt;Identification!$D$15))),L326,0)</f>
        <v>0</v>
      </c>
      <c r="Q326" s="145">
        <f t="shared" si="8"/>
        <v>0</v>
      </c>
      <c r="R326" s="175">
        <f t="shared" si="9"/>
        <v>0</v>
      </c>
    </row>
    <row r="327" spans="1:18" x14ac:dyDescent="0.25">
      <c r="A327" s="153"/>
      <c r="B327" s="62" t="s">
        <v>1021</v>
      </c>
      <c r="C327" s="63"/>
      <c r="D327" s="83"/>
      <c r="E327" s="83"/>
      <c r="F327" s="65"/>
      <c r="G327" s="65"/>
      <c r="H327" s="65"/>
      <c r="I327" s="65"/>
      <c r="J327" s="65"/>
      <c r="K327" s="65"/>
      <c r="L327" s="64">
        <v>0</v>
      </c>
      <c r="M327" s="64"/>
      <c r="N327" s="145"/>
      <c r="O327" s="145">
        <v>0</v>
      </c>
      <c r="P327" s="145">
        <f>IF(OR(AND($D327&gt;0,OR($D327&lt;Identification!$D$14,$D327&gt;Identification!$D$15)),AND($E327&gt;0,OR($E327&lt;Identification!$D$14,$E327&gt;Identification!$D$15))),L327,0)</f>
        <v>0</v>
      </c>
      <c r="Q327" s="145">
        <f t="shared" si="8"/>
        <v>0</v>
      </c>
      <c r="R327" s="175">
        <f t="shared" si="9"/>
        <v>0</v>
      </c>
    </row>
    <row r="328" spans="1:18" x14ac:dyDescent="0.25">
      <c r="A328" s="153"/>
      <c r="B328" s="62" t="s">
        <v>1022</v>
      </c>
      <c r="C328" s="63"/>
      <c r="D328" s="83"/>
      <c r="E328" s="83"/>
      <c r="F328" s="65"/>
      <c r="G328" s="65"/>
      <c r="H328" s="65"/>
      <c r="I328" s="65"/>
      <c r="J328" s="65"/>
      <c r="K328" s="65"/>
      <c r="L328" s="64">
        <v>0</v>
      </c>
      <c r="M328" s="64"/>
      <c r="N328" s="145"/>
      <c r="O328" s="145">
        <v>0</v>
      </c>
      <c r="P328" s="145">
        <f>IF(OR(AND($D328&gt;0,OR($D328&lt;Identification!$D$14,$D328&gt;Identification!$D$15)),AND($E328&gt;0,OR($E328&lt;Identification!$D$14,$E328&gt;Identification!$D$15))),L328,0)</f>
        <v>0</v>
      </c>
      <c r="Q328" s="145">
        <f t="shared" ref="Q328:Q356" si="10">L328-O328-P328</f>
        <v>0</v>
      </c>
      <c r="R328" s="175">
        <f t="shared" ref="R328:R356" si="11">O328+P328</f>
        <v>0</v>
      </c>
    </row>
    <row r="329" spans="1:18" x14ac:dyDescent="0.25">
      <c r="A329" s="153"/>
      <c r="B329" s="62" t="s">
        <v>1023</v>
      </c>
      <c r="C329" s="63"/>
      <c r="D329" s="83"/>
      <c r="E329" s="83"/>
      <c r="F329" s="65"/>
      <c r="G329" s="65"/>
      <c r="H329" s="65"/>
      <c r="I329" s="65"/>
      <c r="J329" s="65"/>
      <c r="K329" s="65"/>
      <c r="L329" s="64">
        <v>0</v>
      </c>
      <c r="M329" s="64"/>
      <c r="N329" s="145"/>
      <c r="O329" s="145">
        <v>0</v>
      </c>
      <c r="P329" s="145">
        <f>IF(OR(AND($D329&gt;0,OR($D329&lt;Identification!$D$14,$D329&gt;Identification!$D$15)),AND($E329&gt;0,OR($E329&lt;Identification!$D$14,$E329&gt;Identification!$D$15))),L329,0)</f>
        <v>0</v>
      </c>
      <c r="Q329" s="145">
        <f t="shared" si="10"/>
        <v>0</v>
      </c>
      <c r="R329" s="175">
        <f t="shared" si="11"/>
        <v>0</v>
      </c>
    </row>
    <row r="330" spans="1:18" x14ac:dyDescent="0.25">
      <c r="A330" s="153"/>
      <c r="B330" s="62" t="s">
        <v>1024</v>
      </c>
      <c r="C330" s="63"/>
      <c r="D330" s="83"/>
      <c r="E330" s="83"/>
      <c r="F330" s="65"/>
      <c r="G330" s="65"/>
      <c r="H330" s="65"/>
      <c r="I330" s="65"/>
      <c r="J330" s="65"/>
      <c r="K330" s="65"/>
      <c r="L330" s="64">
        <v>0</v>
      </c>
      <c r="M330" s="64"/>
      <c r="N330" s="145"/>
      <c r="O330" s="145">
        <v>0</v>
      </c>
      <c r="P330" s="145">
        <f>IF(OR(AND($D330&gt;0,OR($D330&lt;Identification!$D$14,$D330&gt;Identification!$D$15)),AND($E330&gt;0,OR($E330&lt;Identification!$D$14,$E330&gt;Identification!$D$15))),L330,0)</f>
        <v>0</v>
      </c>
      <c r="Q330" s="145">
        <f t="shared" si="10"/>
        <v>0</v>
      </c>
      <c r="R330" s="175">
        <f t="shared" si="11"/>
        <v>0</v>
      </c>
    </row>
    <row r="331" spans="1:18" x14ac:dyDescent="0.25">
      <c r="A331" s="153"/>
      <c r="B331" s="62" t="s">
        <v>1025</v>
      </c>
      <c r="C331" s="63"/>
      <c r="D331" s="83"/>
      <c r="E331" s="83"/>
      <c r="F331" s="65"/>
      <c r="G331" s="65"/>
      <c r="H331" s="65"/>
      <c r="I331" s="65"/>
      <c r="J331" s="65"/>
      <c r="K331" s="65"/>
      <c r="L331" s="64">
        <v>0</v>
      </c>
      <c r="M331" s="64"/>
      <c r="N331" s="145"/>
      <c r="O331" s="145">
        <v>0</v>
      </c>
      <c r="P331" s="145">
        <f>IF(OR(AND($D331&gt;0,OR($D331&lt;Identification!$D$14,$D331&gt;Identification!$D$15)),AND($E331&gt;0,OR($E331&lt;Identification!$D$14,$E331&gt;Identification!$D$15))),L331,0)</f>
        <v>0</v>
      </c>
      <c r="Q331" s="145">
        <f t="shared" si="10"/>
        <v>0</v>
      </c>
      <c r="R331" s="175">
        <f t="shared" si="11"/>
        <v>0</v>
      </c>
    </row>
    <row r="332" spans="1:18" x14ac:dyDescent="0.25">
      <c r="A332" s="153"/>
      <c r="B332" s="62" t="s">
        <v>1026</v>
      </c>
      <c r="C332" s="63"/>
      <c r="D332" s="83"/>
      <c r="E332" s="83"/>
      <c r="F332" s="65"/>
      <c r="G332" s="65"/>
      <c r="H332" s="65"/>
      <c r="I332" s="65"/>
      <c r="J332" s="65"/>
      <c r="K332" s="65"/>
      <c r="L332" s="64">
        <v>0</v>
      </c>
      <c r="M332" s="64"/>
      <c r="N332" s="145"/>
      <c r="O332" s="145">
        <v>0</v>
      </c>
      <c r="P332" s="145">
        <f>IF(OR(AND($D332&gt;0,OR($D332&lt;Identification!$D$14,$D332&gt;Identification!$D$15)),AND($E332&gt;0,OR($E332&lt;Identification!$D$14,$E332&gt;Identification!$D$15))),L332,0)</f>
        <v>0</v>
      </c>
      <c r="Q332" s="145">
        <f t="shared" si="10"/>
        <v>0</v>
      </c>
      <c r="R332" s="175">
        <f t="shared" si="11"/>
        <v>0</v>
      </c>
    </row>
    <row r="333" spans="1:18" x14ac:dyDescent="0.25">
      <c r="A333" s="153"/>
      <c r="B333" s="62" t="s">
        <v>1027</v>
      </c>
      <c r="C333" s="63"/>
      <c r="D333" s="83"/>
      <c r="E333" s="83"/>
      <c r="F333" s="65"/>
      <c r="G333" s="65"/>
      <c r="H333" s="65"/>
      <c r="I333" s="65"/>
      <c r="J333" s="65"/>
      <c r="K333" s="65"/>
      <c r="L333" s="64">
        <v>0</v>
      </c>
      <c r="M333" s="64"/>
      <c r="N333" s="145"/>
      <c r="O333" s="145">
        <v>0</v>
      </c>
      <c r="P333" s="145">
        <f>IF(OR(AND($D333&gt;0,OR($D333&lt;Identification!$D$14,$D333&gt;Identification!$D$15)),AND($E333&gt;0,OR($E333&lt;Identification!$D$14,$E333&gt;Identification!$D$15))),L333,0)</f>
        <v>0</v>
      </c>
      <c r="Q333" s="145">
        <f t="shared" si="10"/>
        <v>0</v>
      </c>
      <c r="R333" s="175">
        <f t="shared" si="11"/>
        <v>0</v>
      </c>
    </row>
    <row r="334" spans="1:18" x14ac:dyDescent="0.25">
      <c r="A334" s="153"/>
      <c r="B334" s="62" t="s">
        <v>1028</v>
      </c>
      <c r="C334" s="63"/>
      <c r="D334" s="83"/>
      <c r="E334" s="83"/>
      <c r="F334" s="65"/>
      <c r="G334" s="65"/>
      <c r="H334" s="65"/>
      <c r="I334" s="65"/>
      <c r="J334" s="65"/>
      <c r="K334" s="65"/>
      <c r="L334" s="64">
        <v>0</v>
      </c>
      <c r="M334" s="64"/>
      <c r="N334" s="145"/>
      <c r="O334" s="145">
        <v>0</v>
      </c>
      <c r="P334" s="145">
        <f>IF(OR(AND($D334&gt;0,OR($D334&lt;Identification!$D$14,$D334&gt;Identification!$D$15)),AND($E334&gt;0,OR($E334&lt;Identification!$D$14,$E334&gt;Identification!$D$15))),L334,0)</f>
        <v>0</v>
      </c>
      <c r="Q334" s="145">
        <f t="shared" si="10"/>
        <v>0</v>
      </c>
      <c r="R334" s="175">
        <f t="shared" si="11"/>
        <v>0</v>
      </c>
    </row>
    <row r="335" spans="1:18" x14ac:dyDescent="0.25">
      <c r="A335" s="153"/>
      <c r="B335" s="62" t="s">
        <v>1029</v>
      </c>
      <c r="C335" s="63"/>
      <c r="D335" s="83"/>
      <c r="E335" s="83"/>
      <c r="F335" s="65"/>
      <c r="G335" s="65"/>
      <c r="H335" s="65"/>
      <c r="I335" s="65"/>
      <c r="J335" s="65"/>
      <c r="K335" s="65"/>
      <c r="L335" s="64">
        <v>0</v>
      </c>
      <c r="M335" s="64"/>
      <c r="N335" s="145"/>
      <c r="O335" s="145">
        <v>0</v>
      </c>
      <c r="P335" s="145">
        <f>IF(OR(AND($D335&gt;0,OR($D335&lt;Identification!$D$14,$D335&gt;Identification!$D$15)),AND($E335&gt;0,OR($E335&lt;Identification!$D$14,$E335&gt;Identification!$D$15))),L335,0)</f>
        <v>0</v>
      </c>
      <c r="Q335" s="145">
        <f t="shared" si="10"/>
        <v>0</v>
      </c>
      <c r="R335" s="175">
        <f t="shared" si="11"/>
        <v>0</v>
      </c>
    </row>
    <row r="336" spans="1:18" x14ac:dyDescent="0.25">
      <c r="A336" s="153"/>
      <c r="B336" s="62" t="s">
        <v>1030</v>
      </c>
      <c r="C336" s="63"/>
      <c r="D336" s="83"/>
      <c r="E336" s="83"/>
      <c r="F336" s="65"/>
      <c r="G336" s="65"/>
      <c r="H336" s="65"/>
      <c r="I336" s="65"/>
      <c r="J336" s="65"/>
      <c r="K336" s="65"/>
      <c r="L336" s="64">
        <v>0</v>
      </c>
      <c r="M336" s="64"/>
      <c r="N336" s="145"/>
      <c r="O336" s="145">
        <v>0</v>
      </c>
      <c r="P336" s="145">
        <f>IF(OR(AND($D336&gt;0,OR($D336&lt;Identification!$D$14,$D336&gt;Identification!$D$15)),AND($E336&gt;0,OR($E336&lt;Identification!$D$14,$E336&gt;Identification!$D$15))),L336,0)</f>
        <v>0</v>
      </c>
      <c r="Q336" s="145">
        <f t="shared" si="10"/>
        <v>0</v>
      </c>
      <c r="R336" s="175">
        <f t="shared" si="11"/>
        <v>0</v>
      </c>
    </row>
    <row r="337" spans="1:18" x14ac:dyDescent="0.25">
      <c r="A337" s="153"/>
      <c r="B337" s="62" t="s">
        <v>1031</v>
      </c>
      <c r="C337" s="63"/>
      <c r="D337" s="83"/>
      <c r="E337" s="83"/>
      <c r="F337" s="65"/>
      <c r="G337" s="65"/>
      <c r="H337" s="65"/>
      <c r="I337" s="65"/>
      <c r="J337" s="65"/>
      <c r="K337" s="65"/>
      <c r="L337" s="64">
        <v>0</v>
      </c>
      <c r="M337" s="64"/>
      <c r="N337" s="145"/>
      <c r="O337" s="145">
        <v>0</v>
      </c>
      <c r="P337" s="145">
        <f>IF(OR(AND($D337&gt;0,OR($D337&lt;Identification!$D$14,$D337&gt;Identification!$D$15)),AND($E337&gt;0,OR($E337&lt;Identification!$D$14,$E337&gt;Identification!$D$15))),L337,0)</f>
        <v>0</v>
      </c>
      <c r="Q337" s="145">
        <f t="shared" si="10"/>
        <v>0</v>
      </c>
      <c r="R337" s="175">
        <f t="shared" si="11"/>
        <v>0</v>
      </c>
    </row>
    <row r="338" spans="1:18" x14ac:dyDescent="0.25">
      <c r="A338" s="153"/>
      <c r="B338" s="62" t="s">
        <v>1032</v>
      </c>
      <c r="C338" s="63"/>
      <c r="D338" s="83"/>
      <c r="E338" s="83"/>
      <c r="F338" s="65"/>
      <c r="G338" s="65"/>
      <c r="H338" s="65"/>
      <c r="I338" s="65"/>
      <c r="J338" s="65"/>
      <c r="K338" s="65"/>
      <c r="L338" s="64">
        <v>0</v>
      </c>
      <c r="M338" s="64"/>
      <c r="N338" s="145"/>
      <c r="O338" s="145">
        <v>0</v>
      </c>
      <c r="P338" s="145">
        <f>IF(OR(AND($D338&gt;0,OR($D338&lt;Identification!$D$14,$D338&gt;Identification!$D$15)),AND($E338&gt;0,OR($E338&lt;Identification!$D$14,$E338&gt;Identification!$D$15))),L338,0)</f>
        <v>0</v>
      </c>
      <c r="Q338" s="145">
        <f t="shared" si="10"/>
        <v>0</v>
      </c>
      <c r="R338" s="175">
        <f t="shared" si="11"/>
        <v>0</v>
      </c>
    </row>
    <row r="339" spans="1:18" x14ac:dyDescent="0.25">
      <c r="A339" s="153"/>
      <c r="B339" s="62" t="s">
        <v>1033</v>
      </c>
      <c r="C339" s="63"/>
      <c r="D339" s="83"/>
      <c r="E339" s="83"/>
      <c r="F339" s="65"/>
      <c r="G339" s="65"/>
      <c r="H339" s="65"/>
      <c r="I339" s="65"/>
      <c r="J339" s="65"/>
      <c r="K339" s="65"/>
      <c r="L339" s="64">
        <v>0</v>
      </c>
      <c r="M339" s="64"/>
      <c r="N339" s="145"/>
      <c r="O339" s="145">
        <v>0</v>
      </c>
      <c r="P339" s="145">
        <f>IF(OR(AND($D339&gt;0,OR($D339&lt;Identification!$D$14,$D339&gt;Identification!$D$15)),AND($E339&gt;0,OR($E339&lt;Identification!$D$14,$E339&gt;Identification!$D$15))),L339,0)</f>
        <v>0</v>
      </c>
      <c r="Q339" s="145">
        <f t="shared" si="10"/>
        <v>0</v>
      </c>
      <c r="R339" s="175">
        <f t="shared" si="11"/>
        <v>0</v>
      </c>
    </row>
    <row r="340" spans="1:18" x14ac:dyDescent="0.25">
      <c r="A340" s="153"/>
      <c r="B340" s="62" t="s">
        <v>1034</v>
      </c>
      <c r="C340" s="63"/>
      <c r="D340" s="83"/>
      <c r="E340" s="83"/>
      <c r="F340" s="65"/>
      <c r="G340" s="65"/>
      <c r="H340" s="65"/>
      <c r="I340" s="65"/>
      <c r="J340" s="65"/>
      <c r="K340" s="65"/>
      <c r="L340" s="64">
        <v>0</v>
      </c>
      <c r="M340" s="64"/>
      <c r="N340" s="145"/>
      <c r="O340" s="145">
        <v>0</v>
      </c>
      <c r="P340" s="145">
        <f>IF(OR(AND($D340&gt;0,OR($D340&lt;Identification!$D$14,$D340&gt;Identification!$D$15)),AND($E340&gt;0,OR($E340&lt;Identification!$D$14,$E340&gt;Identification!$D$15))),L340,0)</f>
        <v>0</v>
      </c>
      <c r="Q340" s="145">
        <f t="shared" si="10"/>
        <v>0</v>
      </c>
      <c r="R340" s="175">
        <f t="shared" si="11"/>
        <v>0</v>
      </c>
    </row>
    <row r="341" spans="1:18" x14ac:dyDescent="0.25">
      <c r="A341" s="153"/>
      <c r="B341" s="62" t="s">
        <v>1035</v>
      </c>
      <c r="C341" s="63"/>
      <c r="D341" s="83"/>
      <c r="E341" s="83"/>
      <c r="F341" s="65"/>
      <c r="G341" s="65"/>
      <c r="H341" s="65"/>
      <c r="I341" s="65"/>
      <c r="J341" s="65"/>
      <c r="K341" s="65"/>
      <c r="L341" s="64">
        <v>0</v>
      </c>
      <c r="M341" s="64"/>
      <c r="N341" s="145"/>
      <c r="O341" s="145">
        <v>0</v>
      </c>
      <c r="P341" s="145">
        <f>IF(OR(AND($D341&gt;0,OR($D341&lt;Identification!$D$14,$D341&gt;Identification!$D$15)),AND($E341&gt;0,OR($E341&lt;Identification!$D$14,$E341&gt;Identification!$D$15))),L341,0)</f>
        <v>0</v>
      </c>
      <c r="Q341" s="145">
        <f t="shared" si="10"/>
        <v>0</v>
      </c>
      <c r="R341" s="175">
        <f t="shared" si="11"/>
        <v>0</v>
      </c>
    </row>
    <row r="342" spans="1:18" x14ac:dyDescent="0.25">
      <c r="A342" s="153"/>
      <c r="B342" s="62" t="s">
        <v>1036</v>
      </c>
      <c r="C342" s="63"/>
      <c r="D342" s="83"/>
      <c r="E342" s="83"/>
      <c r="F342" s="65"/>
      <c r="G342" s="65"/>
      <c r="H342" s="65"/>
      <c r="I342" s="65"/>
      <c r="J342" s="65"/>
      <c r="K342" s="65"/>
      <c r="L342" s="64">
        <v>0</v>
      </c>
      <c r="M342" s="64"/>
      <c r="N342" s="145"/>
      <c r="O342" s="145">
        <v>0</v>
      </c>
      <c r="P342" s="145">
        <f>IF(OR(AND($D342&gt;0,OR($D342&lt;Identification!$D$14,$D342&gt;Identification!$D$15)),AND($E342&gt;0,OR($E342&lt;Identification!$D$14,$E342&gt;Identification!$D$15))),L342,0)</f>
        <v>0</v>
      </c>
      <c r="Q342" s="145">
        <f t="shared" si="10"/>
        <v>0</v>
      </c>
      <c r="R342" s="175">
        <f t="shared" si="11"/>
        <v>0</v>
      </c>
    </row>
    <row r="343" spans="1:18" x14ac:dyDescent="0.25">
      <c r="A343" s="153"/>
      <c r="B343" s="62" t="s">
        <v>1037</v>
      </c>
      <c r="C343" s="63"/>
      <c r="D343" s="83"/>
      <c r="E343" s="83"/>
      <c r="F343" s="65"/>
      <c r="G343" s="65"/>
      <c r="H343" s="65"/>
      <c r="I343" s="65"/>
      <c r="J343" s="65"/>
      <c r="K343" s="65"/>
      <c r="L343" s="64">
        <v>0</v>
      </c>
      <c r="M343" s="64"/>
      <c r="N343" s="145"/>
      <c r="O343" s="145">
        <v>0</v>
      </c>
      <c r="P343" s="145">
        <f>IF(OR(AND($D343&gt;0,OR($D343&lt;Identification!$D$14,$D343&gt;Identification!$D$15)),AND($E343&gt;0,OR($E343&lt;Identification!$D$14,$E343&gt;Identification!$D$15))),L343,0)</f>
        <v>0</v>
      </c>
      <c r="Q343" s="145">
        <f t="shared" si="10"/>
        <v>0</v>
      </c>
      <c r="R343" s="175">
        <f t="shared" si="11"/>
        <v>0</v>
      </c>
    </row>
    <row r="344" spans="1:18" x14ac:dyDescent="0.25">
      <c r="A344" s="153"/>
      <c r="B344" s="62" t="s">
        <v>1038</v>
      </c>
      <c r="C344" s="63"/>
      <c r="D344" s="83"/>
      <c r="E344" s="83"/>
      <c r="F344" s="65"/>
      <c r="G344" s="65"/>
      <c r="H344" s="65"/>
      <c r="I344" s="65"/>
      <c r="J344" s="65"/>
      <c r="K344" s="65"/>
      <c r="L344" s="64">
        <v>0</v>
      </c>
      <c r="M344" s="64"/>
      <c r="N344" s="145"/>
      <c r="O344" s="145">
        <v>0</v>
      </c>
      <c r="P344" s="145">
        <f>IF(OR(AND($D344&gt;0,OR($D344&lt;Identification!$D$14,$D344&gt;Identification!$D$15)),AND($E344&gt;0,OR($E344&lt;Identification!$D$14,$E344&gt;Identification!$D$15))),L344,0)</f>
        <v>0</v>
      </c>
      <c r="Q344" s="145">
        <f t="shared" si="10"/>
        <v>0</v>
      </c>
      <c r="R344" s="175">
        <f t="shared" si="11"/>
        <v>0</v>
      </c>
    </row>
    <row r="345" spans="1:18" x14ac:dyDescent="0.25">
      <c r="A345" s="153"/>
      <c r="B345" s="62" t="s">
        <v>1039</v>
      </c>
      <c r="C345" s="63"/>
      <c r="D345" s="83"/>
      <c r="E345" s="83"/>
      <c r="F345" s="65"/>
      <c r="G345" s="65"/>
      <c r="H345" s="65"/>
      <c r="I345" s="65"/>
      <c r="J345" s="65"/>
      <c r="K345" s="65"/>
      <c r="L345" s="64">
        <v>0</v>
      </c>
      <c r="M345" s="64"/>
      <c r="N345" s="145"/>
      <c r="O345" s="145">
        <v>0</v>
      </c>
      <c r="P345" s="145">
        <f>IF(OR(AND($D345&gt;0,OR($D345&lt;Identification!$D$14,$D345&gt;Identification!$D$15)),AND($E345&gt;0,OR($E345&lt;Identification!$D$14,$E345&gt;Identification!$D$15))),L345,0)</f>
        <v>0</v>
      </c>
      <c r="Q345" s="145">
        <f t="shared" si="10"/>
        <v>0</v>
      </c>
      <c r="R345" s="175">
        <f t="shared" si="11"/>
        <v>0</v>
      </c>
    </row>
    <row r="346" spans="1:18" x14ac:dyDescent="0.25">
      <c r="A346" s="153"/>
      <c r="B346" s="62" t="s">
        <v>1040</v>
      </c>
      <c r="C346" s="63"/>
      <c r="D346" s="83"/>
      <c r="E346" s="83"/>
      <c r="F346" s="65"/>
      <c r="G346" s="65"/>
      <c r="H346" s="65"/>
      <c r="I346" s="65"/>
      <c r="J346" s="65"/>
      <c r="K346" s="65"/>
      <c r="L346" s="64">
        <v>0</v>
      </c>
      <c r="M346" s="64"/>
      <c r="N346" s="145"/>
      <c r="O346" s="145">
        <v>0</v>
      </c>
      <c r="P346" s="145">
        <f>IF(OR(AND($D346&gt;0,OR($D346&lt;Identification!$D$14,$D346&gt;Identification!$D$15)),AND($E346&gt;0,OR($E346&lt;Identification!$D$14,$E346&gt;Identification!$D$15))),L346,0)</f>
        <v>0</v>
      </c>
      <c r="Q346" s="145">
        <f t="shared" si="10"/>
        <v>0</v>
      </c>
      <c r="R346" s="175">
        <f t="shared" si="11"/>
        <v>0</v>
      </c>
    </row>
    <row r="347" spans="1:18" x14ac:dyDescent="0.25">
      <c r="A347" s="153"/>
      <c r="B347" s="62" t="s">
        <v>1041</v>
      </c>
      <c r="C347" s="63"/>
      <c r="D347" s="83"/>
      <c r="E347" s="83"/>
      <c r="F347" s="65"/>
      <c r="G347" s="65"/>
      <c r="H347" s="65"/>
      <c r="I347" s="65"/>
      <c r="J347" s="65"/>
      <c r="K347" s="65"/>
      <c r="L347" s="64">
        <v>0</v>
      </c>
      <c r="M347" s="64"/>
      <c r="N347" s="145"/>
      <c r="O347" s="145">
        <v>0</v>
      </c>
      <c r="P347" s="145">
        <f>IF(OR(AND($D347&gt;0,OR($D347&lt;Identification!$D$14,$D347&gt;Identification!$D$15)),AND($E347&gt;0,OR($E347&lt;Identification!$D$14,$E347&gt;Identification!$D$15))),L347,0)</f>
        <v>0</v>
      </c>
      <c r="Q347" s="145">
        <f t="shared" si="10"/>
        <v>0</v>
      </c>
      <c r="R347" s="175">
        <f t="shared" si="11"/>
        <v>0</v>
      </c>
    </row>
    <row r="348" spans="1:18" x14ac:dyDescent="0.25">
      <c r="A348" s="153"/>
      <c r="B348" s="62" t="s">
        <v>1042</v>
      </c>
      <c r="C348" s="63"/>
      <c r="D348" s="83"/>
      <c r="E348" s="83"/>
      <c r="F348" s="65"/>
      <c r="G348" s="65"/>
      <c r="H348" s="65"/>
      <c r="I348" s="65"/>
      <c r="J348" s="65"/>
      <c r="K348" s="65"/>
      <c r="L348" s="64">
        <v>0</v>
      </c>
      <c r="M348" s="64"/>
      <c r="N348" s="145"/>
      <c r="O348" s="145">
        <v>0</v>
      </c>
      <c r="P348" s="145">
        <f>IF(OR(AND($D348&gt;0,OR($D348&lt;Identification!$D$14,$D348&gt;Identification!$D$15)),AND($E348&gt;0,OR($E348&lt;Identification!$D$14,$E348&gt;Identification!$D$15))),L348,0)</f>
        <v>0</v>
      </c>
      <c r="Q348" s="145">
        <f t="shared" si="10"/>
        <v>0</v>
      </c>
      <c r="R348" s="175">
        <f t="shared" si="11"/>
        <v>0</v>
      </c>
    </row>
    <row r="349" spans="1:18" x14ac:dyDescent="0.25">
      <c r="A349" s="153"/>
      <c r="B349" s="62" t="s">
        <v>1043</v>
      </c>
      <c r="C349" s="63"/>
      <c r="D349" s="83"/>
      <c r="E349" s="83"/>
      <c r="F349" s="65"/>
      <c r="G349" s="65"/>
      <c r="H349" s="65"/>
      <c r="I349" s="65"/>
      <c r="J349" s="65"/>
      <c r="K349" s="65"/>
      <c r="L349" s="64">
        <v>0</v>
      </c>
      <c r="M349" s="64"/>
      <c r="N349" s="145"/>
      <c r="O349" s="145">
        <v>0</v>
      </c>
      <c r="P349" s="145">
        <f>IF(OR(AND($D349&gt;0,OR($D349&lt;Identification!$D$14,$D349&gt;Identification!$D$15)),AND($E349&gt;0,OR($E349&lt;Identification!$D$14,$E349&gt;Identification!$D$15))),L349,0)</f>
        <v>0</v>
      </c>
      <c r="Q349" s="145">
        <f t="shared" si="10"/>
        <v>0</v>
      </c>
      <c r="R349" s="175">
        <f t="shared" si="11"/>
        <v>0</v>
      </c>
    </row>
    <row r="350" spans="1:18" x14ac:dyDescent="0.25">
      <c r="A350" s="153"/>
      <c r="B350" s="62" t="s">
        <v>1044</v>
      </c>
      <c r="C350" s="63"/>
      <c r="D350" s="83"/>
      <c r="E350" s="83"/>
      <c r="F350" s="65"/>
      <c r="G350" s="65"/>
      <c r="H350" s="65"/>
      <c r="I350" s="65"/>
      <c r="J350" s="65"/>
      <c r="K350" s="65"/>
      <c r="L350" s="64">
        <v>0</v>
      </c>
      <c r="M350" s="64"/>
      <c r="N350" s="145"/>
      <c r="O350" s="145">
        <v>0</v>
      </c>
      <c r="P350" s="145">
        <f>IF(OR(AND($D350&gt;0,OR($D350&lt;Identification!$D$14,$D350&gt;Identification!$D$15)),AND($E350&gt;0,OR($E350&lt;Identification!$D$14,$E350&gt;Identification!$D$15))),L350,0)</f>
        <v>0</v>
      </c>
      <c r="Q350" s="145">
        <f t="shared" si="10"/>
        <v>0</v>
      </c>
      <c r="R350" s="175">
        <f t="shared" si="11"/>
        <v>0</v>
      </c>
    </row>
    <row r="351" spans="1:18" x14ac:dyDescent="0.25">
      <c r="A351" s="153"/>
      <c r="B351" s="62" t="s">
        <v>1045</v>
      </c>
      <c r="C351" s="63"/>
      <c r="D351" s="83"/>
      <c r="E351" s="83"/>
      <c r="F351" s="65"/>
      <c r="G351" s="65"/>
      <c r="H351" s="65"/>
      <c r="I351" s="65"/>
      <c r="J351" s="65"/>
      <c r="K351" s="65"/>
      <c r="L351" s="64">
        <v>0</v>
      </c>
      <c r="M351" s="64"/>
      <c r="N351" s="145"/>
      <c r="O351" s="145">
        <v>0</v>
      </c>
      <c r="P351" s="145">
        <f>IF(OR(AND($D351&gt;0,OR($D351&lt;Identification!$D$14,$D351&gt;Identification!$D$15)),AND($E351&gt;0,OR($E351&lt;Identification!$D$14,$E351&gt;Identification!$D$15))),L351,0)</f>
        <v>0</v>
      </c>
      <c r="Q351" s="145">
        <f t="shared" si="10"/>
        <v>0</v>
      </c>
      <c r="R351" s="175">
        <f t="shared" si="11"/>
        <v>0</v>
      </c>
    </row>
    <row r="352" spans="1:18" x14ac:dyDescent="0.25">
      <c r="A352" s="153"/>
      <c r="B352" s="62" t="s">
        <v>1046</v>
      </c>
      <c r="C352" s="63"/>
      <c r="D352" s="83"/>
      <c r="E352" s="83"/>
      <c r="F352" s="65"/>
      <c r="G352" s="65"/>
      <c r="H352" s="65"/>
      <c r="I352" s="65"/>
      <c r="J352" s="65"/>
      <c r="K352" s="65"/>
      <c r="L352" s="64">
        <v>0</v>
      </c>
      <c r="M352" s="64"/>
      <c r="N352" s="145"/>
      <c r="O352" s="145">
        <v>0</v>
      </c>
      <c r="P352" s="145">
        <f>IF(OR(AND($D352&gt;0,OR($D352&lt;Identification!$D$14,$D352&gt;Identification!$D$15)),AND($E352&gt;0,OR($E352&lt;Identification!$D$14,$E352&gt;Identification!$D$15))),L352,0)</f>
        <v>0</v>
      </c>
      <c r="Q352" s="145">
        <f t="shared" si="10"/>
        <v>0</v>
      </c>
      <c r="R352" s="175">
        <f t="shared" si="11"/>
        <v>0</v>
      </c>
    </row>
    <row r="353" spans="1:18" x14ac:dyDescent="0.25">
      <c r="A353" s="153"/>
      <c r="B353" s="62" t="s">
        <v>1047</v>
      </c>
      <c r="C353" s="63"/>
      <c r="D353" s="83"/>
      <c r="E353" s="83"/>
      <c r="F353" s="65"/>
      <c r="G353" s="65"/>
      <c r="H353" s="65"/>
      <c r="I353" s="65"/>
      <c r="J353" s="65"/>
      <c r="K353" s="65"/>
      <c r="L353" s="64">
        <v>0</v>
      </c>
      <c r="M353" s="64"/>
      <c r="N353" s="145"/>
      <c r="O353" s="145">
        <v>0</v>
      </c>
      <c r="P353" s="145">
        <f>IF(OR(AND($D353&gt;0,OR($D353&lt;Identification!$D$14,$D353&gt;Identification!$D$15)),AND($E353&gt;0,OR($E353&lt;Identification!$D$14,$E353&gt;Identification!$D$15))),L353,0)</f>
        <v>0</v>
      </c>
      <c r="Q353" s="145">
        <f t="shared" si="10"/>
        <v>0</v>
      </c>
      <c r="R353" s="175">
        <f t="shared" si="11"/>
        <v>0</v>
      </c>
    </row>
    <row r="354" spans="1:18" x14ac:dyDescent="0.25">
      <c r="A354" s="153"/>
      <c r="B354" s="62" t="s">
        <v>1048</v>
      </c>
      <c r="C354" s="63"/>
      <c r="D354" s="83"/>
      <c r="E354" s="83"/>
      <c r="F354" s="65"/>
      <c r="G354" s="65"/>
      <c r="H354" s="65"/>
      <c r="I354" s="65"/>
      <c r="J354" s="65"/>
      <c r="K354" s="65"/>
      <c r="L354" s="64">
        <v>0</v>
      </c>
      <c r="M354" s="64"/>
      <c r="N354" s="145"/>
      <c r="O354" s="145">
        <v>0</v>
      </c>
      <c r="P354" s="145">
        <f>IF(OR(AND($D354&gt;0,OR($D354&lt;Identification!$D$14,$D354&gt;Identification!$D$15)),AND($E354&gt;0,OR($E354&lt;Identification!$D$14,$E354&gt;Identification!$D$15))),L354,0)</f>
        <v>0</v>
      </c>
      <c r="Q354" s="145">
        <f t="shared" si="10"/>
        <v>0</v>
      </c>
      <c r="R354" s="175">
        <f t="shared" si="11"/>
        <v>0</v>
      </c>
    </row>
    <row r="355" spans="1:18" x14ac:dyDescent="0.25">
      <c r="A355" s="153"/>
      <c r="B355" s="62" t="s">
        <v>1049</v>
      </c>
      <c r="C355" s="63"/>
      <c r="D355" s="83"/>
      <c r="E355" s="83"/>
      <c r="F355" s="65"/>
      <c r="G355" s="65"/>
      <c r="H355" s="65"/>
      <c r="I355" s="65"/>
      <c r="J355" s="65"/>
      <c r="K355" s="65"/>
      <c r="L355" s="64">
        <v>0</v>
      </c>
      <c r="M355" s="64"/>
      <c r="N355" s="145"/>
      <c r="O355" s="145">
        <v>0</v>
      </c>
      <c r="P355" s="145">
        <f>IF(OR(AND($D355&gt;0,OR($D355&lt;Identification!$D$14,$D355&gt;Identification!$D$15)),AND($E355&gt;0,OR($E355&lt;Identification!$D$14,$E355&gt;Identification!$D$15))),L355,0)</f>
        <v>0</v>
      </c>
      <c r="Q355" s="145">
        <f t="shared" si="10"/>
        <v>0</v>
      </c>
      <c r="R355" s="175">
        <f t="shared" si="11"/>
        <v>0</v>
      </c>
    </row>
    <row r="356" spans="1:18" x14ac:dyDescent="0.25">
      <c r="A356" s="153"/>
      <c r="B356" s="62" t="s">
        <v>1050</v>
      </c>
      <c r="C356" s="70"/>
      <c r="D356" s="83"/>
      <c r="E356" s="83"/>
      <c r="F356" s="65"/>
      <c r="G356" s="65"/>
      <c r="H356" s="65"/>
      <c r="I356" s="65"/>
      <c r="J356" s="65"/>
      <c r="K356" s="65"/>
      <c r="L356" s="64">
        <v>0</v>
      </c>
      <c r="M356" s="64"/>
      <c r="N356" s="145"/>
      <c r="O356" s="145">
        <v>0</v>
      </c>
      <c r="P356" s="145">
        <f>IF(OR(AND($D356&gt;0,OR($D356&lt;Identification!$D$14,$D356&gt;Identification!$D$15)),AND($E356&gt;0,OR($E356&lt;Identification!$D$14,$E356&gt;Identification!$D$15))),L356,0)</f>
        <v>0</v>
      </c>
      <c r="Q356" s="145">
        <f t="shared" si="10"/>
        <v>0</v>
      </c>
      <c r="R356" s="175">
        <f t="shared" si="11"/>
        <v>0</v>
      </c>
    </row>
  </sheetData>
  <sheetProtection password="C7F6" sheet="1" objects="1" scenarios="1" selectLockedCells="1"/>
  <pageMargins left="0.70866141732283472" right="0.70866141732283472" top="0.74803149606299213" bottom="0.74803149606299213" header="0.31496062992125984" footer="0.31496062992125984"/>
  <pageSetup paperSize="9" scale="36"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02" stopIfTrue="1" id="{9D76F6F6-FD1B-43CC-9698-8F50316D2C74}">
            <xm:f>AND($D7&gt;0,OR($D7&lt;Identification!$D$14,$D7&gt;Identification!$D$15))</xm:f>
            <x14:dxf>
              <fill>
                <patternFill>
                  <bgColor indexed="10"/>
                </patternFill>
              </fill>
            </x14:dxf>
          </x14:cfRule>
          <xm:sqref>D7:D356</xm:sqref>
        </x14:conditionalFormatting>
        <x14:conditionalFormatting xmlns:xm="http://schemas.microsoft.com/office/excel/2006/main">
          <x14:cfRule type="expression" priority="503" stopIfTrue="1" id="{92278C1C-145C-48F9-A023-EAE8C7683F81}">
            <xm:f>AND($E7&gt;0,OR($E7&lt;Identification!$D$14,$E7&gt;Identification!$D$15))</xm:f>
            <x14:dxf>
              <fill>
                <patternFill>
                  <bgColor indexed="10"/>
                </patternFill>
              </fill>
            </x14:dxf>
          </x14:cfRule>
          <xm:sqref>E7:E356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Codes!$A$2:$A$5</xm:f>
          </x14:formula1>
          <xm:sqref>G7:G356 I7:I356</xm:sqref>
        </x14:dataValidation>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D7:E356</xm:sqref>
        </x14:dataValidation>
        <x14:dataValidation type="list" allowBlank="1" showInputMessage="1" showErrorMessage="1">
          <x14:formula1>
            <xm:f>Identification!$B$24:$B$28</xm:f>
          </x14:formula1>
          <xm:sqref>A7:A356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T356"/>
  <sheetViews>
    <sheetView zoomScaleNormal="100" zoomScalePageLayoutView="40" workbookViewId="0">
      <pane xSplit="2" ySplit="6" topLeftCell="L7" activePane="bottomRight" state="frozen"/>
      <selection pane="topRight" activeCell="C1" sqref="C1"/>
      <selection pane="bottomLeft" activeCell="A7" sqref="A7"/>
      <selection pane="bottomRight" activeCell="L7" sqref="L7"/>
    </sheetView>
  </sheetViews>
  <sheetFormatPr defaultRowHeight="15" x14ac:dyDescent="0.25"/>
  <cols>
    <col min="1" max="1" width="18" style="72" customWidth="1"/>
    <col min="2" max="2" width="15.7109375" style="31" customWidth="1"/>
    <col min="3" max="3" width="33.28515625" style="31" customWidth="1"/>
    <col min="4" max="4" width="17.7109375" style="31" customWidth="1"/>
    <col min="5" max="5" width="15.28515625" style="31" customWidth="1"/>
    <col min="6" max="6" width="17.140625" style="31" customWidth="1"/>
    <col min="7" max="7" width="15.28515625" style="31" customWidth="1"/>
    <col min="8" max="8" width="12.7109375" style="31" customWidth="1"/>
    <col min="9" max="9" width="16.7109375" style="31" customWidth="1"/>
    <col min="10" max="10" width="14.42578125" style="31" customWidth="1"/>
    <col min="11" max="11" width="23.7109375" style="31" customWidth="1"/>
    <col min="12" max="12" width="24.42578125" style="31" customWidth="1"/>
    <col min="13" max="13" width="15.5703125" style="31" customWidth="1"/>
    <col min="14" max="15" width="25.7109375" style="42" customWidth="1"/>
    <col min="16" max="17" width="18.85546875" style="31" customWidth="1"/>
    <col min="18" max="18" width="15.7109375" style="31" customWidth="1"/>
    <col min="19" max="19" width="11.5703125" style="30" customWidth="1"/>
    <col min="20" max="20" width="0" style="30" hidden="1" customWidth="1"/>
    <col min="21" max="16384" width="9.140625" style="30"/>
  </cols>
  <sheetData>
    <row r="1" spans="1:20" ht="15.75" thickBot="1" x14ac:dyDescent="0.3">
      <c r="A1" s="41" t="s">
        <v>1267</v>
      </c>
      <c r="B1" s="29" t="s">
        <v>18</v>
      </c>
      <c r="P1" s="29" t="s">
        <v>1586</v>
      </c>
      <c r="Q1" s="29" t="s">
        <v>1587</v>
      </c>
    </row>
    <row r="2" spans="1:20" ht="15.75" thickBot="1" x14ac:dyDescent="0.3">
      <c r="A2" s="41" t="s">
        <v>1269</v>
      </c>
      <c r="B2" s="33">
        <f>SUM(M7:M356)</f>
        <v>0</v>
      </c>
      <c r="F2" s="43"/>
      <c r="N2" s="32">
        <f>Identification!$D$14</f>
        <v>0</v>
      </c>
      <c r="O2" s="32">
        <f>Identification!$D$15</f>
        <v>0</v>
      </c>
      <c r="P2" s="33">
        <f>SUM(P7:P356,Q7:Q356)</f>
        <v>0</v>
      </c>
      <c r="Q2" s="33">
        <f>SUM(R7:R356)</f>
        <v>0</v>
      </c>
    </row>
    <row r="3" spans="1:20" s="11" customFormat="1" ht="9" thickBot="1" x14ac:dyDescent="0.2">
      <c r="A3" s="44"/>
      <c r="B3" s="45"/>
      <c r="C3" s="45"/>
      <c r="D3" s="45"/>
      <c r="E3" s="45"/>
      <c r="F3" s="45"/>
      <c r="G3" s="45"/>
      <c r="H3" s="45"/>
      <c r="I3" s="45"/>
      <c r="J3" s="45"/>
      <c r="K3" s="45"/>
      <c r="L3" s="45"/>
      <c r="M3" s="45"/>
      <c r="N3" s="46"/>
      <c r="O3" s="46"/>
      <c r="P3" s="45"/>
      <c r="Q3" s="45"/>
      <c r="R3" s="45"/>
    </row>
    <row r="4" spans="1:20" ht="19.5" thickBot="1" x14ac:dyDescent="0.3">
      <c r="A4" s="47" t="s">
        <v>1672</v>
      </c>
      <c r="B4" s="48"/>
      <c r="C4" s="48"/>
      <c r="D4" s="48"/>
      <c r="E4" s="48"/>
      <c r="F4" s="48"/>
      <c r="G4" s="48"/>
      <c r="H4" s="48"/>
      <c r="I4" s="48"/>
      <c r="J4" s="48"/>
      <c r="K4" s="48"/>
      <c r="L4" s="48"/>
      <c r="M4" s="49"/>
    </row>
    <row r="5" spans="1:20" s="11" customFormat="1" ht="9" thickBot="1" x14ac:dyDescent="0.2">
      <c r="A5" s="44"/>
      <c r="B5" s="45"/>
      <c r="C5" s="45"/>
      <c r="D5" s="45"/>
      <c r="E5" s="45"/>
      <c r="F5" s="45"/>
      <c r="G5" s="45"/>
      <c r="H5" s="45"/>
      <c r="I5" s="45"/>
      <c r="J5" s="45"/>
      <c r="K5" s="45"/>
      <c r="L5" s="45"/>
      <c r="M5" s="45"/>
      <c r="N5" s="46"/>
      <c r="O5" s="46"/>
      <c r="P5" s="45"/>
      <c r="Q5" s="45"/>
      <c r="R5" s="45"/>
    </row>
    <row r="6" spans="1:20" ht="60" customHeight="1" thickBot="1" x14ac:dyDescent="0.3">
      <c r="A6" s="50" t="s">
        <v>14</v>
      </c>
      <c r="B6" s="50" t="s">
        <v>1579</v>
      </c>
      <c r="C6" s="9" t="s">
        <v>1589</v>
      </c>
      <c r="D6" s="9" t="s">
        <v>1668</v>
      </c>
      <c r="E6" s="9" t="s">
        <v>1669</v>
      </c>
      <c r="F6" s="9" t="s">
        <v>1674</v>
      </c>
      <c r="G6" s="9" t="s">
        <v>1590</v>
      </c>
      <c r="H6" s="9" t="s">
        <v>1591</v>
      </c>
      <c r="I6" s="9" t="s">
        <v>1592</v>
      </c>
      <c r="J6" s="9" t="s">
        <v>1593</v>
      </c>
      <c r="K6" s="51" t="s">
        <v>1594</v>
      </c>
      <c r="L6" s="51" t="s">
        <v>1676</v>
      </c>
      <c r="M6" s="52" t="s">
        <v>1640</v>
      </c>
      <c r="N6" s="13" t="s">
        <v>1562</v>
      </c>
      <c r="O6" s="9" t="s">
        <v>13</v>
      </c>
      <c r="P6" s="9" t="s">
        <v>1576</v>
      </c>
      <c r="Q6" s="9" t="s">
        <v>1577</v>
      </c>
      <c r="R6" s="9" t="s">
        <v>1582</v>
      </c>
      <c r="T6" s="30" t="s">
        <v>1641</v>
      </c>
    </row>
    <row r="7" spans="1:20" x14ac:dyDescent="0.25">
      <c r="A7" s="61"/>
      <c r="B7" s="81" t="s">
        <v>90</v>
      </c>
      <c r="C7" s="53"/>
      <c r="D7" s="54"/>
      <c r="E7" s="54"/>
      <c r="F7" s="55"/>
      <c r="G7" s="56"/>
      <c r="H7" s="57"/>
      <c r="I7" s="56"/>
      <c r="J7" s="57"/>
      <c r="K7" s="56"/>
      <c r="L7" s="56"/>
      <c r="M7" s="58">
        <v>0</v>
      </c>
      <c r="N7" s="60"/>
      <c r="O7" s="122"/>
      <c r="P7" s="59">
        <v>0</v>
      </c>
      <c r="Q7" s="59">
        <f>IF(OR(AND($D7&gt;0,OR($D7&lt;Identification!$D$14,$D7&gt;Identification!$D$15)),AND($E7&gt;0,OR($E7&lt;Identification!$D$14,$E7&gt;Identification!$D$15))),M7,0)</f>
        <v>0</v>
      </c>
      <c r="R7" s="59">
        <f>M7-P7-Q7</f>
        <v>0</v>
      </c>
      <c r="T7" s="175">
        <f>P7+Q7</f>
        <v>0</v>
      </c>
    </row>
    <row r="8" spans="1:20" x14ac:dyDescent="0.25">
      <c r="A8" s="61"/>
      <c r="B8" s="62" t="s">
        <v>91</v>
      </c>
      <c r="C8" s="63"/>
      <c r="D8" s="54"/>
      <c r="E8" s="54"/>
      <c r="F8" s="55"/>
      <c r="G8" s="56"/>
      <c r="H8" s="57"/>
      <c r="I8" s="56"/>
      <c r="J8" s="57"/>
      <c r="K8" s="56"/>
      <c r="L8" s="56"/>
      <c r="M8" s="66">
        <v>0</v>
      </c>
      <c r="N8" s="64"/>
      <c r="O8" s="123"/>
      <c r="P8" s="59">
        <v>0</v>
      </c>
      <c r="Q8" s="59">
        <f>IF(OR(AND($D8&gt;0,OR($D8&lt;Identification!$D$14,$D8&gt;Identification!$D$15)),AND($E8&gt;0,OR($E8&lt;Identification!$D$14,$E8&gt;Identification!$D$15))),M8,0)</f>
        <v>0</v>
      </c>
      <c r="R8" s="59">
        <f t="shared" ref="R8:R71" si="0">M8-P8-Q8</f>
        <v>0</v>
      </c>
      <c r="T8" s="175">
        <f t="shared" ref="T8:T71" si="1">P8+Q8</f>
        <v>0</v>
      </c>
    </row>
    <row r="9" spans="1:20" x14ac:dyDescent="0.25">
      <c r="A9" s="61"/>
      <c r="B9" s="62" t="s">
        <v>92</v>
      </c>
      <c r="C9" s="63"/>
      <c r="D9" s="54"/>
      <c r="E9" s="54"/>
      <c r="F9" s="55"/>
      <c r="G9" s="56"/>
      <c r="H9" s="57"/>
      <c r="I9" s="56"/>
      <c r="J9" s="57"/>
      <c r="K9" s="56"/>
      <c r="L9" s="56"/>
      <c r="M9" s="66">
        <v>0</v>
      </c>
      <c r="N9" s="64"/>
      <c r="O9" s="123"/>
      <c r="P9" s="59">
        <v>0</v>
      </c>
      <c r="Q9" s="59">
        <f>IF(OR(AND($D9&gt;0,OR($D9&lt;Identification!$D$14,$D9&gt;Identification!$D$15)),AND($E9&gt;0,OR($E9&lt;Identification!$D$14,$E9&gt;Identification!$D$15))),M9,0)</f>
        <v>0</v>
      </c>
      <c r="R9" s="59">
        <f t="shared" si="0"/>
        <v>0</v>
      </c>
      <c r="T9" s="175">
        <f t="shared" si="1"/>
        <v>0</v>
      </c>
    </row>
    <row r="10" spans="1:20" x14ac:dyDescent="0.25">
      <c r="A10" s="61"/>
      <c r="B10" s="81" t="s">
        <v>93</v>
      </c>
      <c r="C10" s="63"/>
      <c r="D10" s="54"/>
      <c r="E10" s="54"/>
      <c r="F10" s="55"/>
      <c r="G10" s="56"/>
      <c r="H10" s="57"/>
      <c r="I10" s="56"/>
      <c r="J10" s="57"/>
      <c r="K10" s="65"/>
      <c r="L10" s="65"/>
      <c r="M10" s="66">
        <v>0</v>
      </c>
      <c r="N10" s="64"/>
      <c r="O10" s="123"/>
      <c r="P10" s="59">
        <v>0</v>
      </c>
      <c r="Q10" s="59">
        <f>IF(OR(AND($D10&gt;0,OR($D10&lt;Identification!$D$14,$D10&gt;Identification!$D$15)),AND($E10&gt;0,OR($E10&lt;Identification!$D$14,$E10&gt;Identification!$D$15))),M10,0)</f>
        <v>0</v>
      </c>
      <c r="R10" s="59">
        <f t="shared" si="0"/>
        <v>0</v>
      </c>
      <c r="T10" s="175">
        <f t="shared" si="1"/>
        <v>0</v>
      </c>
    </row>
    <row r="11" spans="1:20" x14ac:dyDescent="0.25">
      <c r="A11" s="61"/>
      <c r="B11" s="62" t="s">
        <v>94</v>
      </c>
      <c r="C11" s="63"/>
      <c r="D11" s="54"/>
      <c r="E11" s="54"/>
      <c r="F11" s="55"/>
      <c r="G11" s="56"/>
      <c r="H11" s="57"/>
      <c r="I11" s="56"/>
      <c r="J11" s="57"/>
      <c r="K11" s="65"/>
      <c r="L11" s="65"/>
      <c r="M11" s="66">
        <v>0</v>
      </c>
      <c r="N11" s="64"/>
      <c r="O11" s="123"/>
      <c r="P11" s="59">
        <v>0</v>
      </c>
      <c r="Q11" s="59">
        <f>IF(OR(AND($D11&gt;0,OR($D11&lt;Identification!$D$14,$D11&gt;Identification!$D$15)),AND($E11&gt;0,OR($E11&lt;Identification!$D$14,$E11&gt;Identification!$D$15))),M11,0)</f>
        <v>0</v>
      </c>
      <c r="R11" s="59">
        <f t="shared" si="0"/>
        <v>0</v>
      </c>
      <c r="T11" s="175">
        <f t="shared" si="1"/>
        <v>0</v>
      </c>
    </row>
    <row r="12" spans="1:20" x14ac:dyDescent="0.25">
      <c r="A12" s="61"/>
      <c r="B12" s="81" t="s">
        <v>95</v>
      </c>
      <c r="C12" s="63"/>
      <c r="D12" s="54"/>
      <c r="E12" s="54"/>
      <c r="F12" s="55"/>
      <c r="G12" s="56"/>
      <c r="H12" s="57"/>
      <c r="I12" s="56"/>
      <c r="J12" s="57"/>
      <c r="K12" s="65"/>
      <c r="L12" s="65"/>
      <c r="M12" s="66">
        <v>0</v>
      </c>
      <c r="N12" s="64"/>
      <c r="O12" s="123"/>
      <c r="P12" s="59">
        <v>0</v>
      </c>
      <c r="Q12" s="59">
        <f>IF(OR(AND($D12&gt;0,OR($D12&lt;Identification!$D$14,$D12&gt;Identification!$D$15)),AND($E12&gt;0,OR($E12&lt;Identification!$D$14,$E12&gt;Identification!$D$15))),M12,0)</f>
        <v>0</v>
      </c>
      <c r="R12" s="59">
        <f t="shared" si="0"/>
        <v>0</v>
      </c>
      <c r="T12" s="175">
        <f t="shared" si="1"/>
        <v>0</v>
      </c>
    </row>
    <row r="13" spans="1:20" x14ac:dyDescent="0.25">
      <c r="A13" s="61"/>
      <c r="B13" s="62" t="s">
        <v>96</v>
      </c>
      <c r="C13" s="63"/>
      <c r="D13" s="54"/>
      <c r="E13" s="54"/>
      <c r="F13" s="55"/>
      <c r="G13" s="56"/>
      <c r="H13" s="57"/>
      <c r="I13" s="56"/>
      <c r="J13" s="57"/>
      <c r="K13" s="65"/>
      <c r="L13" s="65"/>
      <c r="M13" s="66">
        <v>0</v>
      </c>
      <c r="N13" s="64"/>
      <c r="O13" s="123"/>
      <c r="P13" s="59">
        <v>0</v>
      </c>
      <c r="Q13" s="59">
        <f>IF(OR(AND($D13&gt;0,OR($D13&lt;Identification!$D$14,$D13&gt;Identification!$D$15)),AND($E13&gt;0,OR($E13&lt;Identification!$D$14,$E13&gt;Identification!$D$15))),M13,0)</f>
        <v>0</v>
      </c>
      <c r="R13" s="59">
        <f t="shared" si="0"/>
        <v>0</v>
      </c>
      <c r="T13" s="175">
        <f t="shared" si="1"/>
        <v>0</v>
      </c>
    </row>
    <row r="14" spans="1:20" x14ac:dyDescent="0.25">
      <c r="A14" s="61"/>
      <c r="B14" s="62" t="s">
        <v>97</v>
      </c>
      <c r="C14" s="63"/>
      <c r="D14" s="54"/>
      <c r="E14" s="54"/>
      <c r="F14" s="55"/>
      <c r="G14" s="56"/>
      <c r="H14" s="57"/>
      <c r="I14" s="56"/>
      <c r="J14" s="57"/>
      <c r="K14" s="65"/>
      <c r="L14" s="65"/>
      <c r="M14" s="66">
        <v>0</v>
      </c>
      <c r="N14" s="64"/>
      <c r="O14" s="123"/>
      <c r="P14" s="59">
        <v>0</v>
      </c>
      <c r="Q14" s="59">
        <f>IF(OR(AND($D14&gt;0,OR($D14&lt;Identification!$D$14,$D14&gt;Identification!$D$15)),AND($E14&gt;0,OR($E14&lt;Identification!$D$14,$E14&gt;Identification!$D$15))),M14,0)</f>
        <v>0</v>
      </c>
      <c r="R14" s="59">
        <f t="shared" si="0"/>
        <v>0</v>
      </c>
      <c r="T14" s="175">
        <f t="shared" si="1"/>
        <v>0</v>
      </c>
    </row>
    <row r="15" spans="1:20" x14ac:dyDescent="0.25">
      <c r="A15" s="61"/>
      <c r="B15" s="81" t="s">
        <v>98</v>
      </c>
      <c r="C15" s="63"/>
      <c r="D15" s="54"/>
      <c r="E15" s="54"/>
      <c r="F15" s="55"/>
      <c r="G15" s="56"/>
      <c r="H15" s="57"/>
      <c r="I15" s="56"/>
      <c r="J15" s="57"/>
      <c r="K15" s="65"/>
      <c r="L15" s="65"/>
      <c r="M15" s="66">
        <v>0</v>
      </c>
      <c r="N15" s="64"/>
      <c r="O15" s="123"/>
      <c r="P15" s="59">
        <v>0</v>
      </c>
      <c r="Q15" s="59">
        <f>IF(OR(AND($D15&gt;0,OR($D15&lt;Identification!$D$14,$D15&gt;Identification!$D$15)),AND($E15&gt;0,OR($E15&lt;Identification!$D$14,$E15&gt;Identification!$D$15))),M15,0)</f>
        <v>0</v>
      </c>
      <c r="R15" s="59">
        <f t="shared" si="0"/>
        <v>0</v>
      </c>
      <c r="T15" s="175">
        <f t="shared" si="1"/>
        <v>0</v>
      </c>
    </row>
    <row r="16" spans="1:20" x14ac:dyDescent="0.25">
      <c r="A16" s="61"/>
      <c r="B16" s="62" t="s">
        <v>99</v>
      </c>
      <c r="C16" s="63"/>
      <c r="D16" s="54"/>
      <c r="E16" s="54"/>
      <c r="F16" s="55"/>
      <c r="G16" s="56"/>
      <c r="H16" s="57"/>
      <c r="I16" s="56"/>
      <c r="J16" s="57"/>
      <c r="K16" s="65"/>
      <c r="L16" s="65"/>
      <c r="M16" s="66">
        <v>0</v>
      </c>
      <c r="N16" s="64"/>
      <c r="O16" s="123"/>
      <c r="P16" s="59">
        <v>0</v>
      </c>
      <c r="Q16" s="59">
        <f>IF(OR(AND($D16&gt;0,OR($D16&lt;Identification!$D$14,$D16&gt;Identification!$D$15)),AND($E16&gt;0,OR($E16&lt;Identification!$D$14,$E16&gt;Identification!$D$15))),M16,0)</f>
        <v>0</v>
      </c>
      <c r="R16" s="59">
        <f t="shared" si="0"/>
        <v>0</v>
      </c>
      <c r="T16" s="175">
        <f t="shared" si="1"/>
        <v>0</v>
      </c>
    </row>
    <row r="17" spans="1:20" x14ac:dyDescent="0.25">
      <c r="A17" s="61"/>
      <c r="B17" s="81" t="s">
        <v>100</v>
      </c>
      <c r="C17" s="63"/>
      <c r="D17" s="54"/>
      <c r="E17" s="54"/>
      <c r="F17" s="55"/>
      <c r="G17" s="56"/>
      <c r="H17" s="57"/>
      <c r="I17" s="56"/>
      <c r="J17" s="57"/>
      <c r="K17" s="65"/>
      <c r="L17" s="65"/>
      <c r="M17" s="66">
        <v>0</v>
      </c>
      <c r="N17" s="64"/>
      <c r="O17" s="123"/>
      <c r="P17" s="59">
        <v>0</v>
      </c>
      <c r="Q17" s="59">
        <f>IF(OR(AND($D17&gt;0,OR($D17&lt;Identification!$D$14,$D17&gt;Identification!$D$15)),AND($E17&gt;0,OR($E17&lt;Identification!$D$14,$E17&gt;Identification!$D$15))),M17,0)</f>
        <v>0</v>
      </c>
      <c r="R17" s="59">
        <f t="shared" si="0"/>
        <v>0</v>
      </c>
      <c r="T17" s="175">
        <f t="shared" si="1"/>
        <v>0</v>
      </c>
    </row>
    <row r="18" spans="1:20" x14ac:dyDescent="0.25">
      <c r="A18" s="61"/>
      <c r="B18" s="62" t="s">
        <v>101</v>
      </c>
      <c r="C18" s="63"/>
      <c r="D18" s="54"/>
      <c r="E18" s="54"/>
      <c r="F18" s="55"/>
      <c r="G18" s="56"/>
      <c r="H18" s="57"/>
      <c r="I18" s="56"/>
      <c r="J18" s="57"/>
      <c r="K18" s="65"/>
      <c r="L18" s="65"/>
      <c r="M18" s="66">
        <v>0</v>
      </c>
      <c r="N18" s="64"/>
      <c r="O18" s="123"/>
      <c r="P18" s="59">
        <v>0</v>
      </c>
      <c r="Q18" s="59">
        <f>IF(OR(AND($D18&gt;0,OR($D18&lt;Identification!$D$14,$D18&gt;Identification!$D$15)),AND($E18&gt;0,OR($E18&lt;Identification!$D$14,$E18&gt;Identification!$D$15))),M18,0)</f>
        <v>0</v>
      </c>
      <c r="R18" s="59">
        <f t="shared" si="0"/>
        <v>0</v>
      </c>
      <c r="T18" s="175">
        <f t="shared" si="1"/>
        <v>0</v>
      </c>
    </row>
    <row r="19" spans="1:20" x14ac:dyDescent="0.25">
      <c r="A19" s="61"/>
      <c r="B19" s="62" t="s">
        <v>102</v>
      </c>
      <c r="C19" s="63"/>
      <c r="D19" s="67"/>
      <c r="E19" s="67"/>
      <c r="F19" s="68"/>
      <c r="G19" s="65"/>
      <c r="H19" s="69"/>
      <c r="I19" s="65"/>
      <c r="J19" s="69"/>
      <c r="K19" s="65"/>
      <c r="L19" s="65"/>
      <c r="M19" s="66">
        <v>0</v>
      </c>
      <c r="N19" s="64"/>
      <c r="O19" s="123"/>
      <c r="P19" s="59">
        <v>0</v>
      </c>
      <c r="Q19" s="59">
        <f>IF(OR(AND($D19&gt;0,OR($D19&lt;Identification!$D$14,$D19&gt;Identification!$D$15)),AND($E19&gt;0,OR($E19&lt;Identification!$D$14,$E19&gt;Identification!$D$15))),M19,0)</f>
        <v>0</v>
      </c>
      <c r="R19" s="59">
        <f t="shared" si="0"/>
        <v>0</v>
      </c>
      <c r="T19" s="175">
        <f t="shared" si="1"/>
        <v>0</v>
      </c>
    </row>
    <row r="20" spans="1:20" x14ac:dyDescent="0.25">
      <c r="A20" s="61"/>
      <c r="B20" s="81" t="s">
        <v>103</v>
      </c>
      <c r="C20" s="63"/>
      <c r="D20" s="54"/>
      <c r="E20" s="54"/>
      <c r="F20" s="55"/>
      <c r="G20" s="56"/>
      <c r="H20" s="57"/>
      <c r="I20" s="56"/>
      <c r="J20" s="57"/>
      <c r="K20" s="65"/>
      <c r="L20" s="65"/>
      <c r="M20" s="66">
        <v>0</v>
      </c>
      <c r="N20" s="64"/>
      <c r="O20" s="123"/>
      <c r="P20" s="59">
        <v>0</v>
      </c>
      <c r="Q20" s="59">
        <f>IF(OR(AND($D20&gt;0,OR($D20&lt;Identification!$D$14,$D20&gt;Identification!$D$15)),AND($E20&gt;0,OR($E20&lt;Identification!$D$14,$E20&gt;Identification!$D$15))),M20,0)</f>
        <v>0</v>
      </c>
      <c r="R20" s="59">
        <f t="shared" si="0"/>
        <v>0</v>
      </c>
      <c r="T20" s="175">
        <f t="shared" si="1"/>
        <v>0</v>
      </c>
    </row>
    <row r="21" spans="1:20" x14ac:dyDescent="0.25">
      <c r="A21" s="61"/>
      <c r="B21" s="62" t="s">
        <v>104</v>
      </c>
      <c r="C21" s="63"/>
      <c r="D21" s="54"/>
      <c r="E21" s="54"/>
      <c r="F21" s="55"/>
      <c r="G21" s="56"/>
      <c r="H21" s="57"/>
      <c r="I21" s="56"/>
      <c r="J21" s="57"/>
      <c r="K21" s="65"/>
      <c r="L21" s="65"/>
      <c r="M21" s="66">
        <v>0</v>
      </c>
      <c r="N21" s="64"/>
      <c r="O21" s="123"/>
      <c r="P21" s="59">
        <v>0</v>
      </c>
      <c r="Q21" s="59">
        <f>IF(OR(AND($D21&gt;0,OR($D21&lt;Identification!$D$14,$D21&gt;Identification!$D$15)),AND($E21&gt;0,OR($E21&lt;Identification!$D$14,$E21&gt;Identification!$D$15))),M21,0)</f>
        <v>0</v>
      </c>
      <c r="R21" s="59">
        <f t="shared" si="0"/>
        <v>0</v>
      </c>
      <c r="T21" s="175">
        <f t="shared" si="1"/>
        <v>0</v>
      </c>
    </row>
    <row r="22" spans="1:20" x14ac:dyDescent="0.25">
      <c r="A22" s="61"/>
      <c r="B22" s="81" t="s">
        <v>105</v>
      </c>
      <c r="C22" s="63"/>
      <c r="D22" s="54"/>
      <c r="E22" s="54"/>
      <c r="F22" s="55"/>
      <c r="G22" s="56"/>
      <c r="H22" s="57"/>
      <c r="I22" s="56"/>
      <c r="J22" s="57"/>
      <c r="K22" s="65"/>
      <c r="L22" s="65"/>
      <c r="M22" s="66">
        <v>0</v>
      </c>
      <c r="N22" s="64"/>
      <c r="O22" s="123"/>
      <c r="P22" s="59">
        <v>0</v>
      </c>
      <c r="Q22" s="59">
        <f>IF(OR(AND($D22&gt;0,OR($D22&lt;Identification!$D$14,$D22&gt;Identification!$D$15)),AND($E22&gt;0,OR($E22&lt;Identification!$D$14,$E22&gt;Identification!$D$15))),M22,0)</f>
        <v>0</v>
      </c>
      <c r="R22" s="59">
        <f t="shared" si="0"/>
        <v>0</v>
      </c>
      <c r="T22" s="175">
        <f t="shared" si="1"/>
        <v>0</v>
      </c>
    </row>
    <row r="23" spans="1:20" x14ac:dyDescent="0.25">
      <c r="A23" s="61"/>
      <c r="B23" s="62" t="s">
        <v>106</v>
      </c>
      <c r="C23" s="63"/>
      <c r="D23" s="54"/>
      <c r="E23" s="54"/>
      <c r="F23" s="55"/>
      <c r="G23" s="56"/>
      <c r="H23" s="57"/>
      <c r="I23" s="56"/>
      <c r="J23" s="57"/>
      <c r="K23" s="65"/>
      <c r="L23" s="65"/>
      <c r="M23" s="66">
        <v>0</v>
      </c>
      <c r="N23" s="64"/>
      <c r="O23" s="123"/>
      <c r="P23" s="59">
        <v>0</v>
      </c>
      <c r="Q23" s="59">
        <f>IF(OR(AND($D23&gt;0,OR($D23&lt;Identification!$D$14,$D23&gt;Identification!$D$15)),AND($E23&gt;0,OR($E23&lt;Identification!$D$14,$E23&gt;Identification!$D$15))),M23,0)</f>
        <v>0</v>
      </c>
      <c r="R23" s="59">
        <f t="shared" si="0"/>
        <v>0</v>
      </c>
      <c r="T23" s="175">
        <f t="shared" si="1"/>
        <v>0</v>
      </c>
    </row>
    <row r="24" spans="1:20" x14ac:dyDescent="0.25">
      <c r="A24" s="61"/>
      <c r="B24" s="62" t="s">
        <v>107</v>
      </c>
      <c r="C24" s="63"/>
      <c r="D24" s="54"/>
      <c r="E24" s="54"/>
      <c r="F24" s="55"/>
      <c r="G24" s="56"/>
      <c r="H24" s="57"/>
      <c r="I24" s="56"/>
      <c r="J24" s="57"/>
      <c r="K24" s="65"/>
      <c r="L24" s="65"/>
      <c r="M24" s="66">
        <v>0</v>
      </c>
      <c r="N24" s="64"/>
      <c r="O24" s="123"/>
      <c r="P24" s="59">
        <v>0</v>
      </c>
      <c r="Q24" s="59">
        <f>IF(OR(AND($D24&gt;0,OR($D24&lt;Identification!$D$14,$D24&gt;Identification!$D$15)),AND($E24&gt;0,OR($E24&lt;Identification!$D$14,$E24&gt;Identification!$D$15))),M24,0)</f>
        <v>0</v>
      </c>
      <c r="R24" s="59">
        <f t="shared" si="0"/>
        <v>0</v>
      </c>
      <c r="T24" s="175">
        <f t="shared" si="1"/>
        <v>0</v>
      </c>
    </row>
    <row r="25" spans="1:20" x14ac:dyDescent="0.25">
      <c r="A25" s="61"/>
      <c r="B25" s="81" t="s">
        <v>108</v>
      </c>
      <c r="C25" s="63"/>
      <c r="D25" s="54"/>
      <c r="E25" s="54"/>
      <c r="F25" s="55"/>
      <c r="G25" s="56"/>
      <c r="H25" s="57"/>
      <c r="I25" s="56"/>
      <c r="J25" s="57"/>
      <c r="K25" s="65"/>
      <c r="L25" s="65"/>
      <c r="M25" s="66">
        <v>0</v>
      </c>
      <c r="N25" s="64"/>
      <c r="O25" s="123"/>
      <c r="P25" s="59">
        <v>0</v>
      </c>
      <c r="Q25" s="59">
        <f>IF(OR(AND($D25&gt;0,OR($D25&lt;Identification!$D$14,$D25&gt;Identification!$D$15)),AND($E25&gt;0,OR($E25&lt;Identification!$D$14,$E25&gt;Identification!$D$15))),M25,0)</f>
        <v>0</v>
      </c>
      <c r="R25" s="59">
        <f t="shared" si="0"/>
        <v>0</v>
      </c>
      <c r="T25" s="175">
        <f t="shared" si="1"/>
        <v>0</v>
      </c>
    </row>
    <row r="26" spans="1:20" x14ac:dyDescent="0.25">
      <c r="A26" s="61"/>
      <c r="B26" s="62" t="s">
        <v>109</v>
      </c>
      <c r="C26" s="63"/>
      <c r="D26" s="54"/>
      <c r="E26" s="54"/>
      <c r="F26" s="55"/>
      <c r="G26" s="56"/>
      <c r="H26" s="57"/>
      <c r="I26" s="56"/>
      <c r="J26" s="57"/>
      <c r="K26" s="65"/>
      <c r="L26" s="65"/>
      <c r="M26" s="66">
        <v>0</v>
      </c>
      <c r="N26" s="64"/>
      <c r="O26" s="123"/>
      <c r="P26" s="59">
        <v>0</v>
      </c>
      <c r="Q26" s="59">
        <f>IF(OR(AND($D26&gt;0,OR($D26&lt;Identification!$D$14,$D26&gt;Identification!$D$15)),AND($E26&gt;0,OR($E26&lt;Identification!$D$14,$E26&gt;Identification!$D$15))),M26,0)</f>
        <v>0</v>
      </c>
      <c r="R26" s="59">
        <f t="shared" si="0"/>
        <v>0</v>
      </c>
      <c r="T26" s="175">
        <f t="shared" si="1"/>
        <v>0</v>
      </c>
    </row>
    <row r="27" spans="1:20" x14ac:dyDescent="0.25">
      <c r="A27" s="61"/>
      <c r="B27" s="81" t="s">
        <v>110</v>
      </c>
      <c r="C27" s="63"/>
      <c r="D27" s="54"/>
      <c r="E27" s="54"/>
      <c r="F27" s="55"/>
      <c r="G27" s="56"/>
      <c r="H27" s="57"/>
      <c r="I27" s="56"/>
      <c r="J27" s="57"/>
      <c r="K27" s="65"/>
      <c r="L27" s="65"/>
      <c r="M27" s="66">
        <v>0</v>
      </c>
      <c r="N27" s="64"/>
      <c r="O27" s="123"/>
      <c r="P27" s="59">
        <v>0</v>
      </c>
      <c r="Q27" s="59">
        <f>IF(OR(AND($D27&gt;0,OR($D27&lt;Identification!$D$14,$D27&gt;Identification!$D$15)),AND($E27&gt;0,OR($E27&lt;Identification!$D$14,$E27&gt;Identification!$D$15))),M27,0)</f>
        <v>0</v>
      </c>
      <c r="R27" s="59">
        <f t="shared" si="0"/>
        <v>0</v>
      </c>
      <c r="T27" s="175">
        <f t="shared" si="1"/>
        <v>0</v>
      </c>
    </row>
    <row r="28" spans="1:20" x14ac:dyDescent="0.25">
      <c r="A28" s="61"/>
      <c r="B28" s="62" t="s">
        <v>111</v>
      </c>
      <c r="C28" s="63"/>
      <c r="D28" s="67"/>
      <c r="E28" s="67"/>
      <c r="F28" s="68"/>
      <c r="G28" s="65"/>
      <c r="H28" s="69"/>
      <c r="I28" s="65"/>
      <c r="J28" s="69"/>
      <c r="K28" s="65"/>
      <c r="L28" s="65"/>
      <c r="M28" s="66">
        <v>0</v>
      </c>
      <c r="N28" s="64"/>
      <c r="O28" s="123"/>
      <c r="P28" s="59">
        <v>0</v>
      </c>
      <c r="Q28" s="59">
        <f>IF(OR(AND($D28&gt;0,OR($D28&lt;Identification!$D$14,$D28&gt;Identification!$D$15)),AND($E28&gt;0,OR($E28&lt;Identification!$D$14,$E28&gt;Identification!$D$15))),M28,0)</f>
        <v>0</v>
      </c>
      <c r="R28" s="59">
        <f t="shared" si="0"/>
        <v>0</v>
      </c>
      <c r="T28" s="175">
        <f t="shared" si="1"/>
        <v>0</v>
      </c>
    </row>
    <row r="29" spans="1:20" x14ac:dyDescent="0.25">
      <c r="A29" s="61"/>
      <c r="B29" s="62" t="s">
        <v>112</v>
      </c>
      <c r="C29" s="63"/>
      <c r="D29" s="54"/>
      <c r="E29" s="54"/>
      <c r="F29" s="55"/>
      <c r="G29" s="56"/>
      <c r="H29" s="57"/>
      <c r="I29" s="56"/>
      <c r="J29" s="57"/>
      <c r="K29" s="65"/>
      <c r="L29" s="65"/>
      <c r="M29" s="66">
        <v>0</v>
      </c>
      <c r="N29" s="64"/>
      <c r="O29" s="123"/>
      <c r="P29" s="59">
        <v>0</v>
      </c>
      <c r="Q29" s="59">
        <f>IF(OR(AND($D29&gt;0,OR($D29&lt;Identification!$D$14,$D29&gt;Identification!$D$15)),AND($E29&gt;0,OR($E29&lt;Identification!$D$14,$E29&gt;Identification!$D$15))),M29,0)</f>
        <v>0</v>
      </c>
      <c r="R29" s="59">
        <f t="shared" si="0"/>
        <v>0</v>
      </c>
      <c r="T29" s="175">
        <f t="shared" si="1"/>
        <v>0</v>
      </c>
    </row>
    <row r="30" spans="1:20" x14ac:dyDescent="0.25">
      <c r="A30" s="61"/>
      <c r="B30" s="81" t="s">
        <v>113</v>
      </c>
      <c r="C30" s="63"/>
      <c r="D30" s="54"/>
      <c r="E30" s="54"/>
      <c r="F30" s="55"/>
      <c r="G30" s="56"/>
      <c r="H30" s="57"/>
      <c r="I30" s="56"/>
      <c r="J30" s="57"/>
      <c r="K30" s="65"/>
      <c r="L30" s="65"/>
      <c r="M30" s="66">
        <v>0</v>
      </c>
      <c r="N30" s="64"/>
      <c r="O30" s="123"/>
      <c r="P30" s="59">
        <v>0</v>
      </c>
      <c r="Q30" s="59">
        <f>IF(OR(AND($D30&gt;0,OR($D30&lt;Identification!$D$14,$D30&gt;Identification!$D$15)),AND($E30&gt;0,OR($E30&lt;Identification!$D$14,$E30&gt;Identification!$D$15))),M30,0)</f>
        <v>0</v>
      </c>
      <c r="R30" s="59">
        <f t="shared" si="0"/>
        <v>0</v>
      </c>
      <c r="T30" s="175">
        <f t="shared" si="1"/>
        <v>0</v>
      </c>
    </row>
    <row r="31" spans="1:20" x14ac:dyDescent="0.25">
      <c r="A31" s="61"/>
      <c r="B31" s="62" t="s">
        <v>114</v>
      </c>
      <c r="C31" s="63"/>
      <c r="D31" s="54"/>
      <c r="E31" s="54"/>
      <c r="F31" s="55"/>
      <c r="G31" s="56"/>
      <c r="H31" s="57"/>
      <c r="I31" s="56"/>
      <c r="J31" s="57"/>
      <c r="K31" s="65"/>
      <c r="L31" s="65"/>
      <c r="M31" s="66">
        <v>0</v>
      </c>
      <c r="N31" s="64"/>
      <c r="O31" s="123"/>
      <c r="P31" s="59">
        <v>0</v>
      </c>
      <c r="Q31" s="59">
        <f>IF(OR(AND($D31&gt;0,OR($D31&lt;Identification!$D$14,$D31&gt;Identification!$D$15)),AND($E31&gt;0,OR($E31&lt;Identification!$D$14,$E31&gt;Identification!$D$15))),M31,0)</f>
        <v>0</v>
      </c>
      <c r="R31" s="59">
        <f t="shared" si="0"/>
        <v>0</v>
      </c>
      <c r="T31" s="175">
        <f t="shared" si="1"/>
        <v>0</v>
      </c>
    </row>
    <row r="32" spans="1:20" x14ac:dyDescent="0.25">
      <c r="A32" s="61"/>
      <c r="B32" s="81" t="s">
        <v>115</v>
      </c>
      <c r="C32" s="63"/>
      <c r="D32" s="54"/>
      <c r="E32" s="54"/>
      <c r="F32" s="55"/>
      <c r="G32" s="56"/>
      <c r="H32" s="57"/>
      <c r="I32" s="56"/>
      <c r="J32" s="57"/>
      <c r="K32" s="65"/>
      <c r="L32" s="65"/>
      <c r="M32" s="66">
        <v>0</v>
      </c>
      <c r="N32" s="64"/>
      <c r="O32" s="123"/>
      <c r="P32" s="59">
        <v>0</v>
      </c>
      <c r="Q32" s="59">
        <f>IF(OR(AND($D32&gt;0,OR($D32&lt;Identification!$D$14,$D32&gt;Identification!$D$15)),AND($E32&gt;0,OR($E32&lt;Identification!$D$14,$E32&gt;Identification!$D$15))),M32,0)</f>
        <v>0</v>
      </c>
      <c r="R32" s="59">
        <f t="shared" si="0"/>
        <v>0</v>
      </c>
      <c r="T32" s="175">
        <f t="shared" si="1"/>
        <v>0</v>
      </c>
    </row>
    <row r="33" spans="1:20" x14ac:dyDescent="0.25">
      <c r="A33" s="61"/>
      <c r="B33" s="62" t="s">
        <v>116</v>
      </c>
      <c r="C33" s="63"/>
      <c r="D33" s="54"/>
      <c r="E33" s="54"/>
      <c r="F33" s="55"/>
      <c r="G33" s="56"/>
      <c r="H33" s="57"/>
      <c r="I33" s="56"/>
      <c r="J33" s="57"/>
      <c r="K33" s="65"/>
      <c r="L33" s="65"/>
      <c r="M33" s="66">
        <v>0</v>
      </c>
      <c r="N33" s="64"/>
      <c r="O33" s="123"/>
      <c r="P33" s="59">
        <v>0</v>
      </c>
      <c r="Q33" s="59">
        <f>IF(OR(AND($D33&gt;0,OR($D33&lt;Identification!$D$14,$D33&gt;Identification!$D$15)),AND($E33&gt;0,OR($E33&lt;Identification!$D$14,$E33&gt;Identification!$D$15))),M33,0)</f>
        <v>0</v>
      </c>
      <c r="R33" s="59">
        <f t="shared" si="0"/>
        <v>0</v>
      </c>
      <c r="T33" s="175">
        <f t="shared" si="1"/>
        <v>0</v>
      </c>
    </row>
    <row r="34" spans="1:20" x14ac:dyDescent="0.25">
      <c r="A34" s="61"/>
      <c r="B34" s="62" t="s">
        <v>117</v>
      </c>
      <c r="C34" s="63"/>
      <c r="D34" s="54"/>
      <c r="E34" s="54"/>
      <c r="F34" s="55"/>
      <c r="G34" s="56"/>
      <c r="H34" s="57"/>
      <c r="I34" s="56"/>
      <c r="J34" s="57"/>
      <c r="K34" s="65"/>
      <c r="L34" s="65"/>
      <c r="M34" s="66">
        <v>0</v>
      </c>
      <c r="N34" s="64"/>
      <c r="O34" s="123"/>
      <c r="P34" s="59">
        <v>0</v>
      </c>
      <c r="Q34" s="59">
        <f>IF(OR(AND($D34&gt;0,OR($D34&lt;Identification!$D$14,$D34&gt;Identification!$D$15)),AND($E34&gt;0,OR($E34&lt;Identification!$D$14,$E34&gt;Identification!$D$15))),M34,0)</f>
        <v>0</v>
      </c>
      <c r="R34" s="59">
        <f t="shared" si="0"/>
        <v>0</v>
      </c>
      <c r="T34" s="175">
        <f t="shared" si="1"/>
        <v>0</v>
      </c>
    </row>
    <row r="35" spans="1:20" x14ac:dyDescent="0.25">
      <c r="A35" s="61"/>
      <c r="B35" s="81" t="s">
        <v>118</v>
      </c>
      <c r="C35" s="63"/>
      <c r="D35" s="54"/>
      <c r="E35" s="54"/>
      <c r="F35" s="55"/>
      <c r="G35" s="56"/>
      <c r="H35" s="57"/>
      <c r="I35" s="56"/>
      <c r="J35" s="57"/>
      <c r="K35" s="65"/>
      <c r="L35" s="65"/>
      <c r="M35" s="66">
        <v>0</v>
      </c>
      <c r="N35" s="64"/>
      <c r="O35" s="123"/>
      <c r="P35" s="59">
        <v>0</v>
      </c>
      <c r="Q35" s="59">
        <f>IF(OR(AND($D35&gt;0,OR($D35&lt;Identification!$D$14,$D35&gt;Identification!$D$15)),AND($E35&gt;0,OR($E35&lt;Identification!$D$14,$E35&gt;Identification!$D$15))),M35,0)</f>
        <v>0</v>
      </c>
      <c r="R35" s="59">
        <f t="shared" si="0"/>
        <v>0</v>
      </c>
      <c r="T35" s="175">
        <f t="shared" si="1"/>
        <v>0</v>
      </c>
    </row>
    <row r="36" spans="1:20" x14ac:dyDescent="0.25">
      <c r="A36" s="61"/>
      <c r="B36" s="62" t="s">
        <v>119</v>
      </c>
      <c r="C36" s="63"/>
      <c r="D36" s="54"/>
      <c r="E36" s="54"/>
      <c r="F36" s="55"/>
      <c r="G36" s="56"/>
      <c r="H36" s="57"/>
      <c r="I36" s="56"/>
      <c r="J36" s="57"/>
      <c r="K36" s="65"/>
      <c r="L36" s="65"/>
      <c r="M36" s="66">
        <v>0</v>
      </c>
      <c r="N36" s="64"/>
      <c r="O36" s="123"/>
      <c r="P36" s="59">
        <v>0</v>
      </c>
      <c r="Q36" s="59">
        <f>IF(OR(AND($D36&gt;0,OR($D36&lt;Identification!$D$14,$D36&gt;Identification!$D$15)),AND($E36&gt;0,OR($E36&lt;Identification!$D$14,$E36&gt;Identification!$D$15))),M36,0)</f>
        <v>0</v>
      </c>
      <c r="R36" s="59">
        <f t="shared" si="0"/>
        <v>0</v>
      </c>
      <c r="T36" s="175">
        <f t="shared" si="1"/>
        <v>0</v>
      </c>
    </row>
    <row r="37" spans="1:20" x14ac:dyDescent="0.25">
      <c r="A37" s="61"/>
      <c r="B37" s="81" t="s">
        <v>120</v>
      </c>
      <c r="C37" s="63"/>
      <c r="D37" s="54"/>
      <c r="E37" s="54"/>
      <c r="F37" s="55"/>
      <c r="G37" s="56"/>
      <c r="H37" s="57"/>
      <c r="I37" s="56"/>
      <c r="J37" s="57"/>
      <c r="K37" s="65"/>
      <c r="L37" s="65"/>
      <c r="M37" s="66">
        <v>0</v>
      </c>
      <c r="N37" s="64"/>
      <c r="O37" s="123"/>
      <c r="P37" s="59">
        <v>0</v>
      </c>
      <c r="Q37" s="59">
        <f>IF(OR(AND($D37&gt;0,OR($D37&lt;Identification!$D$14,$D37&gt;Identification!$D$15)),AND($E37&gt;0,OR($E37&lt;Identification!$D$14,$E37&gt;Identification!$D$15))),M37,0)</f>
        <v>0</v>
      </c>
      <c r="R37" s="59">
        <f t="shared" si="0"/>
        <v>0</v>
      </c>
      <c r="T37" s="175">
        <f t="shared" si="1"/>
        <v>0</v>
      </c>
    </row>
    <row r="38" spans="1:20" x14ac:dyDescent="0.25">
      <c r="A38" s="61"/>
      <c r="B38" s="62" t="s">
        <v>121</v>
      </c>
      <c r="C38" s="63"/>
      <c r="D38" s="54"/>
      <c r="E38" s="54"/>
      <c r="F38" s="55"/>
      <c r="G38" s="56"/>
      <c r="H38" s="57"/>
      <c r="I38" s="56"/>
      <c r="J38" s="57"/>
      <c r="K38" s="65"/>
      <c r="L38" s="65"/>
      <c r="M38" s="66">
        <v>0</v>
      </c>
      <c r="N38" s="64"/>
      <c r="O38" s="123"/>
      <c r="P38" s="59">
        <v>0</v>
      </c>
      <c r="Q38" s="59">
        <f>IF(OR(AND($D38&gt;0,OR($D38&lt;Identification!$D$14,$D38&gt;Identification!$D$15)),AND($E38&gt;0,OR($E38&lt;Identification!$D$14,$E38&gt;Identification!$D$15))),M38,0)</f>
        <v>0</v>
      </c>
      <c r="R38" s="59">
        <f t="shared" si="0"/>
        <v>0</v>
      </c>
      <c r="T38" s="175">
        <f t="shared" si="1"/>
        <v>0</v>
      </c>
    </row>
    <row r="39" spans="1:20" x14ac:dyDescent="0.25">
      <c r="A39" s="61"/>
      <c r="B39" s="62" t="s">
        <v>122</v>
      </c>
      <c r="C39" s="63"/>
      <c r="D39" s="67"/>
      <c r="E39" s="67"/>
      <c r="F39" s="68"/>
      <c r="G39" s="65"/>
      <c r="H39" s="69"/>
      <c r="I39" s="65"/>
      <c r="J39" s="69"/>
      <c r="K39" s="65"/>
      <c r="L39" s="65"/>
      <c r="M39" s="66">
        <v>0</v>
      </c>
      <c r="N39" s="64"/>
      <c r="O39" s="123"/>
      <c r="P39" s="59">
        <v>0</v>
      </c>
      <c r="Q39" s="59">
        <f>IF(OR(AND($D39&gt;0,OR($D39&lt;Identification!$D$14,$D39&gt;Identification!$D$15)),AND($E39&gt;0,OR($E39&lt;Identification!$D$14,$E39&gt;Identification!$D$15))),M39,0)</f>
        <v>0</v>
      </c>
      <c r="R39" s="59">
        <f t="shared" si="0"/>
        <v>0</v>
      </c>
      <c r="T39" s="175">
        <f t="shared" si="1"/>
        <v>0</v>
      </c>
    </row>
    <row r="40" spans="1:20" x14ac:dyDescent="0.25">
      <c r="A40" s="61"/>
      <c r="B40" s="81" t="s">
        <v>123</v>
      </c>
      <c r="C40" s="63"/>
      <c r="D40" s="54"/>
      <c r="E40" s="54"/>
      <c r="F40" s="55"/>
      <c r="G40" s="56"/>
      <c r="H40" s="57"/>
      <c r="I40" s="56"/>
      <c r="J40" s="57"/>
      <c r="K40" s="65"/>
      <c r="L40" s="65"/>
      <c r="M40" s="66">
        <v>0</v>
      </c>
      <c r="N40" s="64"/>
      <c r="O40" s="123"/>
      <c r="P40" s="59">
        <v>0</v>
      </c>
      <c r="Q40" s="59">
        <f>IF(OR(AND($D40&gt;0,OR($D40&lt;Identification!$D$14,$D40&gt;Identification!$D$15)),AND($E40&gt;0,OR($E40&lt;Identification!$D$14,$E40&gt;Identification!$D$15))),M40,0)</f>
        <v>0</v>
      </c>
      <c r="R40" s="59">
        <f t="shared" si="0"/>
        <v>0</v>
      </c>
      <c r="T40" s="175">
        <f t="shared" si="1"/>
        <v>0</v>
      </c>
    </row>
    <row r="41" spans="1:20" x14ac:dyDescent="0.25">
      <c r="A41" s="61"/>
      <c r="B41" s="62" t="s">
        <v>124</v>
      </c>
      <c r="C41" s="63"/>
      <c r="D41" s="54"/>
      <c r="E41" s="54"/>
      <c r="F41" s="55"/>
      <c r="G41" s="56"/>
      <c r="H41" s="57"/>
      <c r="I41" s="56"/>
      <c r="J41" s="57"/>
      <c r="K41" s="65"/>
      <c r="L41" s="65"/>
      <c r="M41" s="66">
        <v>0</v>
      </c>
      <c r="N41" s="64"/>
      <c r="O41" s="123"/>
      <c r="P41" s="59">
        <v>0</v>
      </c>
      <c r="Q41" s="59">
        <f>IF(OR(AND($D41&gt;0,OR($D41&lt;Identification!$D$14,$D41&gt;Identification!$D$15)),AND($E41&gt;0,OR($E41&lt;Identification!$D$14,$E41&gt;Identification!$D$15))),M41,0)</f>
        <v>0</v>
      </c>
      <c r="R41" s="59">
        <f t="shared" si="0"/>
        <v>0</v>
      </c>
      <c r="T41" s="175">
        <f t="shared" si="1"/>
        <v>0</v>
      </c>
    </row>
    <row r="42" spans="1:20" x14ac:dyDescent="0.25">
      <c r="A42" s="61"/>
      <c r="B42" s="81" t="s">
        <v>125</v>
      </c>
      <c r="C42" s="63"/>
      <c r="D42" s="54"/>
      <c r="E42" s="54"/>
      <c r="F42" s="55"/>
      <c r="G42" s="56"/>
      <c r="H42" s="57"/>
      <c r="I42" s="56"/>
      <c r="J42" s="57"/>
      <c r="K42" s="65"/>
      <c r="L42" s="65"/>
      <c r="M42" s="66">
        <v>0</v>
      </c>
      <c r="N42" s="64"/>
      <c r="O42" s="123"/>
      <c r="P42" s="59">
        <v>0</v>
      </c>
      <c r="Q42" s="59">
        <f>IF(OR(AND($D42&gt;0,OR($D42&lt;Identification!$D$14,$D42&gt;Identification!$D$15)),AND($E42&gt;0,OR($E42&lt;Identification!$D$14,$E42&gt;Identification!$D$15))),M42,0)</f>
        <v>0</v>
      </c>
      <c r="R42" s="59">
        <f t="shared" si="0"/>
        <v>0</v>
      </c>
      <c r="T42" s="175">
        <f t="shared" si="1"/>
        <v>0</v>
      </c>
    </row>
    <row r="43" spans="1:20" x14ac:dyDescent="0.25">
      <c r="A43" s="61"/>
      <c r="B43" s="62" t="s">
        <v>126</v>
      </c>
      <c r="C43" s="63"/>
      <c r="D43" s="54"/>
      <c r="E43" s="54"/>
      <c r="F43" s="55"/>
      <c r="G43" s="56"/>
      <c r="H43" s="57"/>
      <c r="I43" s="56"/>
      <c r="J43" s="57"/>
      <c r="K43" s="65"/>
      <c r="L43" s="65"/>
      <c r="M43" s="66">
        <v>0</v>
      </c>
      <c r="N43" s="64"/>
      <c r="O43" s="123"/>
      <c r="P43" s="59">
        <v>0</v>
      </c>
      <c r="Q43" s="59">
        <f>IF(OR(AND($D43&gt;0,OR($D43&lt;Identification!$D$14,$D43&gt;Identification!$D$15)),AND($E43&gt;0,OR($E43&lt;Identification!$D$14,$E43&gt;Identification!$D$15))),M43,0)</f>
        <v>0</v>
      </c>
      <c r="R43" s="59">
        <f t="shared" si="0"/>
        <v>0</v>
      </c>
      <c r="T43" s="175">
        <f t="shared" si="1"/>
        <v>0</v>
      </c>
    </row>
    <row r="44" spans="1:20" x14ac:dyDescent="0.25">
      <c r="A44" s="61"/>
      <c r="B44" s="62" t="s">
        <v>127</v>
      </c>
      <c r="C44" s="63"/>
      <c r="D44" s="54"/>
      <c r="E44" s="54"/>
      <c r="F44" s="55"/>
      <c r="G44" s="56"/>
      <c r="H44" s="57"/>
      <c r="I44" s="56"/>
      <c r="J44" s="57"/>
      <c r="K44" s="65"/>
      <c r="L44" s="65"/>
      <c r="M44" s="66">
        <v>0</v>
      </c>
      <c r="N44" s="64"/>
      <c r="O44" s="123"/>
      <c r="P44" s="59">
        <v>0</v>
      </c>
      <c r="Q44" s="59">
        <f>IF(OR(AND($D44&gt;0,OR($D44&lt;Identification!$D$14,$D44&gt;Identification!$D$15)),AND($E44&gt;0,OR($E44&lt;Identification!$D$14,$E44&gt;Identification!$D$15))),M44,0)</f>
        <v>0</v>
      </c>
      <c r="R44" s="59">
        <f t="shared" si="0"/>
        <v>0</v>
      </c>
      <c r="T44" s="175">
        <f t="shared" si="1"/>
        <v>0</v>
      </c>
    </row>
    <row r="45" spans="1:20" x14ac:dyDescent="0.25">
      <c r="A45" s="61"/>
      <c r="B45" s="81" t="s">
        <v>128</v>
      </c>
      <c r="C45" s="63"/>
      <c r="D45" s="54"/>
      <c r="E45" s="54"/>
      <c r="F45" s="55"/>
      <c r="G45" s="56"/>
      <c r="H45" s="57"/>
      <c r="I45" s="56"/>
      <c r="J45" s="57"/>
      <c r="K45" s="65"/>
      <c r="L45" s="65"/>
      <c r="M45" s="66">
        <v>0</v>
      </c>
      <c r="N45" s="64"/>
      <c r="O45" s="123"/>
      <c r="P45" s="59">
        <v>0</v>
      </c>
      <c r="Q45" s="59">
        <f>IF(OR(AND($D45&gt;0,OR($D45&lt;Identification!$D$14,$D45&gt;Identification!$D$15)),AND($E45&gt;0,OR($E45&lt;Identification!$D$14,$E45&gt;Identification!$D$15))),M45,0)</f>
        <v>0</v>
      </c>
      <c r="R45" s="59">
        <f t="shared" si="0"/>
        <v>0</v>
      </c>
      <c r="T45" s="175">
        <f t="shared" si="1"/>
        <v>0</v>
      </c>
    </row>
    <row r="46" spans="1:20" x14ac:dyDescent="0.25">
      <c r="A46" s="61"/>
      <c r="B46" s="62" t="s">
        <v>129</v>
      </c>
      <c r="C46" s="63"/>
      <c r="D46" s="54"/>
      <c r="E46" s="54"/>
      <c r="F46" s="55"/>
      <c r="G46" s="56"/>
      <c r="H46" s="57"/>
      <c r="I46" s="56"/>
      <c r="J46" s="57"/>
      <c r="K46" s="65"/>
      <c r="L46" s="65"/>
      <c r="M46" s="66">
        <v>0</v>
      </c>
      <c r="N46" s="64"/>
      <c r="O46" s="123"/>
      <c r="P46" s="59">
        <v>0</v>
      </c>
      <c r="Q46" s="59">
        <f>IF(OR(AND($D46&gt;0,OR($D46&lt;Identification!$D$14,$D46&gt;Identification!$D$15)),AND($E46&gt;0,OR($E46&lt;Identification!$D$14,$E46&gt;Identification!$D$15))),M46,0)</f>
        <v>0</v>
      </c>
      <c r="R46" s="59">
        <f t="shared" si="0"/>
        <v>0</v>
      </c>
      <c r="T46" s="175">
        <f t="shared" si="1"/>
        <v>0</v>
      </c>
    </row>
    <row r="47" spans="1:20" x14ac:dyDescent="0.25">
      <c r="A47" s="61"/>
      <c r="B47" s="81" t="s">
        <v>130</v>
      </c>
      <c r="C47" s="63"/>
      <c r="D47" s="54"/>
      <c r="E47" s="54"/>
      <c r="F47" s="55"/>
      <c r="G47" s="56"/>
      <c r="H47" s="57"/>
      <c r="I47" s="56"/>
      <c r="J47" s="57"/>
      <c r="K47" s="65"/>
      <c r="L47" s="65"/>
      <c r="M47" s="66">
        <v>0</v>
      </c>
      <c r="N47" s="64"/>
      <c r="O47" s="123"/>
      <c r="P47" s="59">
        <v>0</v>
      </c>
      <c r="Q47" s="59">
        <f>IF(OR(AND($D47&gt;0,OR($D47&lt;Identification!$D$14,$D47&gt;Identification!$D$15)),AND($E47&gt;0,OR($E47&lt;Identification!$D$14,$E47&gt;Identification!$D$15))),M47,0)</f>
        <v>0</v>
      </c>
      <c r="R47" s="59">
        <f t="shared" si="0"/>
        <v>0</v>
      </c>
      <c r="T47" s="175">
        <f t="shared" si="1"/>
        <v>0</v>
      </c>
    </row>
    <row r="48" spans="1:20" x14ac:dyDescent="0.25">
      <c r="A48" s="61"/>
      <c r="B48" s="62" t="s">
        <v>131</v>
      </c>
      <c r="C48" s="63"/>
      <c r="D48" s="54"/>
      <c r="E48" s="54"/>
      <c r="F48" s="55"/>
      <c r="G48" s="56"/>
      <c r="H48" s="57"/>
      <c r="I48" s="56"/>
      <c r="J48" s="57"/>
      <c r="K48" s="65"/>
      <c r="L48" s="65"/>
      <c r="M48" s="66">
        <v>0</v>
      </c>
      <c r="N48" s="64"/>
      <c r="O48" s="123"/>
      <c r="P48" s="59">
        <v>0</v>
      </c>
      <c r="Q48" s="59">
        <f>IF(OR(AND($D48&gt;0,OR($D48&lt;Identification!$D$14,$D48&gt;Identification!$D$15)),AND($E48&gt;0,OR($E48&lt;Identification!$D$14,$E48&gt;Identification!$D$15))),M48,0)</f>
        <v>0</v>
      </c>
      <c r="R48" s="59">
        <f t="shared" si="0"/>
        <v>0</v>
      </c>
      <c r="T48" s="175">
        <f t="shared" si="1"/>
        <v>0</v>
      </c>
    </row>
    <row r="49" spans="1:20" x14ac:dyDescent="0.25">
      <c r="A49" s="61"/>
      <c r="B49" s="62" t="s">
        <v>132</v>
      </c>
      <c r="C49" s="63"/>
      <c r="D49" s="54"/>
      <c r="E49" s="54"/>
      <c r="F49" s="55"/>
      <c r="G49" s="56"/>
      <c r="H49" s="57"/>
      <c r="I49" s="56"/>
      <c r="J49" s="57"/>
      <c r="K49" s="65"/>
      <c r="L49" s="65"/>
      <c r="M49" s="66">
        <v>0</v>
      </c>
      <c r="N49" s="64"/>
      <c r="O49" s="123"/>
      <c r="P49" s="59">
        <v>0</v>
      </c>
      <c r="Q49" s="59">
        <f>IF(OR(AND($D49&gt;0,OR($D49&lt;Identification!$D$14,$D49&gt;Identification!$D$15)),AND($E49&gt;0,OR($E49&lt;Identification!$D$14,$E49&gt;Identification!$D$15))),M49,0)</f>
        <v>0</v>
      </c>
      <c r="R49" s="59">
        <f t="shared" si="0"/>
        <v>0</v>
      </c>
      <c r="T49" s="175">
        <f t="shared" si="1"/>
        <v>0</v>
      </c>
    </row>
    <row r="50" spans="1:20" x14ac:dyDescent="0.25">
      <c r="A50" s="61"/>
      <c r="B50" s="81" t="s">
        <v>133</v>
      </c>
      <c r="C50" s="63"/>
      <c r="D50" s="67"/>
      <c r="E50" s="67"/>
      <c r="F50" s="68"/>
      <c r="G50" s="65"/>
      <c r="H50" s="69"/>
      <c r="I50" s="65"/>
      <c r="J50" s="69"/>
      <c r="K50" s="65"/>
      <c r="L50" s="65"/>
      <c r="M50" s="66">
        <v>0</v>
      </c>
      <c r="N50" s="64"/>
      <c r="O50" s="123"/>
      <c r="P50" s="59">
        <v>0</v>
      </c>
      <c r="Q50" s="59">
        <f>IF(OR(AND($D50&gt;0,OR($D50&lt;Identification!$D$14,$D50&gt;Identification!$D$15)),AND($E50&gt;0,OR($E50&lt;Identification!$D$14,$E50&gt;Identification!$D$15))),M50,0)</f>
        <v>0</v>
      </c>
      <c r="R50" s="59">
        <f t="shared" si="0"/>
        <v>0</v>
      </c>
      <c r="T50" s="175">
        <f t="shared" si="1"/>
        <v>0</v>
      </c>
    </row>
    <row r="51" spans="1:20" x14ac:dyDescent="0.25">
      <c r="A51" s="61"/>
      <c r="B51" s="62" t="s">
        <v>134</v>
      </c>
      <c r="C51" s="63"/>
      <c r="D51" s="54"/>
      <c r="E51" s="54"/>
      <c r="F51" s="55"/>
      <c r="G51" s="56"/>
      <c r="H51" s="57"/>
      <c r="I51" s="56"/>
      <c r="J51" s="57"/>
      <c r="K51" s="65"/>
      <c r="L51" s="65"/>
      <c r="M51" s="66">
        <v>0</v>
      </c>
      <c r="N51" s="64"/>
      <c r="O51" s="123"/>
      <c r="P51" s="59">
        <v>0</v>
      </c>
      <c r="Q51" s="59">
        <f>IF(OR(AND($D51&gt;0,OR($D51&lt;Identification!$D$14,$D51&gt;Identification!$D$15)),AND($E51&gt;0,OR($E51&lt;Identification!$D$14,$E51&gt;Identification!$D$15))),M51,0)</f>
        <v>0</v>
      </c>
      <c r="R51" s="59">
        <f t="shared" si="0"/>
        <v>0</v>
      </c>
      <c r="T51" s="175">
        <f t="shared" si="1"/>
        <v>0</v>
      </c>
    </row>
    <row r="52" spans="1:20" x14ac:dyDescent="0.25">
      <c r="A52" s="61"/>
      <c r="B52" s="81" t="s">
        <v>135</v>
      </c>
      <c r="C52" s="63"/>
      <c r="D52" s="54"/>
      <c r="E52" s="54"/>
      <c r="F52" s="55"/>
      <c r="G52" s="56"/>
      <c r="H52" s="57"/>
      <c r="I52" s="56"/>
      <c r="J52" s="57"/>
      <c r="K52" s="65"/>
      <c r="L52" s="65"/>
      <c r="M52" s="66">
        <v>0</v>
      </c>
      <c r="N52" s="64"/>
      <c r="O52" s="123"/>
      <c r="P52" s="59">
        <v>0</v>
      </c>
      <c r="Q52" s="59">
        <f>IF(OR(AND($D52&gt;0,OR($D52&lt;Identification!$D$14,$D52&gt;Identification!$D$15)),AND($E52&gt;0,OR($E52&lt;Identification!$D$14,$E52&gt;Identification!$D$15))),M52,0)</f>
        <v>0</v>
      </c>
      <c r="R52" s="59">
        <f t="shared" si="0"/>
        <v>0</v>
      </c>
      <c r="T52" s="175">
        <f t="shared" si="1"/>
        <v>0</v>
      </c>
    </row>
    <row r="53" spans="1:20" x14ac:dyDescent="0.25">
      <c r="A53" s="61"/>
      <c r="B53" s="62" t="s">
        <v>136</v>
      </c>
      <c r="C53" s="63"/>
      <c r="D53" s="54"/>
      <c r="E53" s="54"/>
      <c r="F53" s="55"/>
      <c r="G53" s="56"/>
      <c r="H53" s="57"/>
      <c r="I53" s="56"/>
      <c r="J53" s="57"/>
      <c r="K53" s="65"/>
      <c r="L53" s="65"/>
      <c r="M53" s="66">
        <v>0</v>
      </c>
      <c r="N53" s="64"/>
      <c r="O53" s="123"/>
      <c r="P53" s="59">
        <v>0</v>
      </c>
      <c r="Q53" s="59">
        <f>IF(OR(AND($D53&gt;0,OR($D53&lt;Identification!$D$14,$D53&gt;Identification!$D$15)),AND($E53&gt;0,OR($E53&lt;Identification!$D$14,$E53&gt;Identification!$D$15))),M53,0)</f>
        <v>0</v>
      </c>
      <c r="R53" s="59">
        <f t="shared" si="0"/>
        <v>0</v>
      </c>
      <c r="T53" s="175">
        <f t="shared" si="1"/>
        <v>0</v>
      </c>
    </row>
    <row r="54" spans="1:20" x14ac:dyDescent="0.25">
      <c r="A54" s="61"/>
      <c r="B54" s="62" t="s">
        <v>137</v>
      </c>
      <c r="C54" s="63"/>
      <c r="D54" s="54"/>
      <c r="E54" s="54"/>
      <c r="F54" s="55"/>
      <c r="G54" s="56"/>
      <c r="H54" s="57"/>
      <c r="I54" s="56"/>
      <c r="J54" s="57"/>
      <c r="K54" s="65"/>
      <c r="L54" s="65"/>
      <c r="M54" s="66">
        <v>0</v>
      </c>
      <c r="N54" s="64"/>
      <c r="O54" s="123"/>
      <c r="P54" s="59">
        <v>0</v>
      </c>
      <c r="Q54" s="59">
        <f>IF(OR(AND($D54&gt;0,OR($D54&lt;Identification!$D$14,$D54&gt;Identification!$D$15)),AND($E54&gt;0,OR($E54&lt;Identification!$D$14,$E54&gt;Identification!$D$15))),M54,0)</f>
        <v>0</v>
      </c>
      <c r="R54" s="59">
        <f t="shared" si="0"/>
        <v>0</v>
      </c>
      <c r="T54" s="175">
        <f t="shared" si="1"/>
        <v>0</v>
      </c>
    </row>
    <row r="55" spans="1:20" x14ac:dyDescent="0.25">
      <c r="A55" s="61"/>
      <c r="B55" s="81" t="s">
        <v>138</v>
      </c>
      <c r="C55" s="63"/>
      <c r="D55" s="54"/>
      <c r="E55" s="54"/>
      <c r="F55" s="55"/>
      <c r="G55" s="56"/>
      <c r="H55" s="57"/>
      <c r="I55" s="56"/>
      <c r="J55" s="57"/>
      <c r="K55" s="65"/>
      <c r="L55" s="65"/>
      <c r="M55" s="66">
        <v>0</v>
      </c>
      <c r="N55" s="64"/>
      <c r="O55" s="123"/>
      <c r="P55" s="59">
        <v>0</v>
      </c>
      <c r="Q55" s="59">
        <f>IF(OR(AND($D55&gt;0,OR($D55&lt;Identification!$D$14,$D55&gt;Identification!$D$15)),AND($E55&gt;0,OR($E55&lt;Identification!$D$14,$E55&gt;Identification!$D$15))),M55,0)</f>
        <v>0</v>
      </c>
      <c r="R55" s="59">
        <f t="shared" si="0"/>
        <v>0</v>
      </c>
      <c r="T55" s="175">
        <f t="shared" si="1"/>
        <v>0</v>
      </c>
    </row>
    <row r="56" spans="1:20" x14ac:dyDescent="0.25">
      <c r="A56" s="61"/>
      <c r="B56" s="62" t="s">
        <v>139</v>
      </c>
      <c r="C56" s="63"/>
      <c r="D56" s="54"/>
      <c r="E56" s="54"/>
      <c r="F56" s="55"/>
      <c r="G56" s="56"/>
      <c r="H56" s="57"/>
      <c r="I56" s="56"/>
      <c r="J56" s="57"/>
      <c r="K56" s="65"/>
      <c r="L56" s="65"/>
      <c r="M56" s="66">
        <v>0</v>
      </c>
      <c r="N56" s="64"/>
      <c r="O56" s="123"/>
      <c r="P56" s="59">
        <v>0</v>
      </c>
      <c r="Q56" s="59">
        <f>IF(OR(AND($D56&gt;0,OR($D56&lt;Identification!$D$14,$D56&gt;Identification!$D$15)),AND($E56&gt;0,OR($E56&lt;Identification!$D$14,$E56&gt;Identification!$D$15))),M56,0)</f>
        <v>0</v>
      </c>
      <c r="R56" s="59">
        <f t="shared" si="0"/>
        <v>0</v>
      </c>
      <c r="T56" s="175">
        <f t="shared" si="1"/>
        <v>0</v>
      </c>
    </row>
    <row r="57" spans="1:20" x14ac:dyDescent="0.25">
      <c r="A57" s="61"/>
      <c r="B57" s="81" t="s">
        <v>140</v>
      </c>
      <c r="C57" s="63"/>
      <c r="D57" s="54"/>
      <c r="E57" s="54"/>
      <c r="F57" s="55"/>
      <c r="G57" s="56"/>
      <c r="H57" s="57"/>
      <c r="I57" s="56"/>
      <c r="J57" s="57"/>
      <c r="K57" s="65"/>
      <c r="L57" s="65"/>
      <c r="M57" s="66">
        <v>0</v>
      </c>
      <c r="N57" s="64"/>
      <c r="O57" s="123"/>
      <c r="P57" s="59">
        <v>0</v>
      </c>
      <c r="Q57" s="59">
        <f>IF(OR(AND($D57&gt;0,OR($D57&lt;Identification!$D$14,$D57&gt;Identification!$D$15)),AND($E57&gt;0,OR($E57&lt;Identification!$D$14,$E57&gt;Identification!$D$15))),M57,0)</f>
        <v>0</v>
      </c>
      <c r="R57" s="59">
        <f t="shared" si="0"/>
        <v>0</v>
      </c>
      <c r="T57" s="175">
        <f t="shared" si="1"/>
        <v>0</v>
      </c>
    </row>
    <row r="58" spans="1:20" x14ac:dyDescent="0.25">
      <c r="A58" s="61"/>
      <c r="B58" s="62" t="s">
        <v>141</v>
      </c>
      <c r="C58" s="63"/>
      <c r="D58" s="54"/>
      <c r="E58" s="54"/>
      <c r="F58" s="55"/>
      <c r="G58" s="56"/>
      <c r="H58" s="57"/>
      <c r="I58" s="56"/>
      <c r="J58" s="57"/>
      <c r="K58" s="65"/>
      <c r="L58" s="65"/>
      <c r="M58" s="66">
        <v>0</v>
      </c>
      <c r="N58" s="64"/>
      <c r="O58" s="123"/>
      <c r="P58" s="59">
        <v>0</v>
      </c>
      <c r="Q58" s="59">
        <f>IF(OR(AND($D58&gt;0,OR($D58&lt;Identification!$D$14,$D58&gt;Identification!$D$15)),AND($E58&gt;0,OR($E58&lt;Identification!$D$14,$E58&gt;Identification!$D$15))),M58,0)</f>
        <v>0</v>
      </c>
      <c r="R58" s="59">
        <f t="shared" si="0"/>
        <v>0</v>
      </c>
      <c r="T58" s="175">
        <f t="shared" si="1"/>
        <v>0</v>
      </c>
    </row>
    <row r="59" spans="1:20" x14ac:dyDescent="0.25">
      <c r="A59" s="61"/>
      <c r="B59" s="62" t="s">
        <v>142</v>
      </c>
      <c r="C59" s="63"/>
      <c r="D59" s="54"/>
      <c r="E59" s="54"/>
      <c r="F59" s="55"/>
      <c r="G59" s="56"/>
      <c r="H59" s="57"/>
      <c r="I59" s="56"/>
      <c r="J59" s="57"/>
      <c r="K59" s="65"/>
      <c r="L59" s="65"/>
      <c r="M59" s="66">
        <v>0</v>
      </c>
      <c r="N59" s="64"/>
      <c r="O59" s="123"/>
      <c r="P59" s="59">
        <v>0</v>
      </c>
      <c r="Q59" s="59">
        <f>IF(OR(AND($D59&gt;0,OR($D59&lt;Identification!$D$14,$D59&gt;Identification!$D$15)),AND($E59&gt;0,OR($E59&lt;Identification!$D$14,$E59&gt;Identification!$D$15))),M59,0)</f>
        <v>0</v>
      </c>
      <c r="R59" s="59">
        <f t="shared" si="0"/>
        <v>0</v>
      </c>
      <c r="T59" s="175">
        <f t="shared" si="1"/>
        <v>0</v>
      </c>
    </row>
    <row r="60" spans="1:20" x14ac:dyDescent="0.25">
      <c r="A60" s="61"/>
      <c r="B60" s="81" t="s">
        <v>143</v>
      </c>
      <c r="C60" s="63"/>
      <c r="D60" s="54"/>
      <c r="E60" s="54"/>
      <c r="F60" s="55"/>
      <c r="G60" s="56"/>
      <c r="H60" s="57"/>
      <c r="I60" s="56"/>
      <c r="J60" s="57"/>
      <c r="K60" s="65"/>
      <c r="L60" s="65"/>
      <c r="M60" s="66">
        <v>0</v>
      </c>
      <c r="N60" s="64"/>
      <c r="O60" s="123"/>
      <c r="P60" s="59">
        <v>0</v>
      </c>
      <c r="Q60" s="59">
        <f>IF(OR(AND($D60&gt;0,OR($D60&lt;Identification!$D$14,$D60&gt;Identification!$D$15)),AND($E60&gt;0,OR($E60&lt;Identification!$D$14,$E60&gt;Identification!$D$15))),M60,0)</f>
        <v>0</v>
      </c>
      <c r="R60" s="59">
        <f t="shared" si="0"/>
        <v>0</v>
      </c>
      <c r="T60" s="175">
        <f t="shared" si="1"/>
        <v>0</v>
      </c>
    </row>
    <row r="61" spans="1:20" x14ac:dyDescent="0.25">
      <c r="A61" s="61"/>
      <c r="B61" s="62" t="s">
        <v>144</v>
      </c>
      <c r="C61" s="63"/>
      <c r="D61" s="67"/>
      <c r="E61" s="67"/>
      <c r="F61" s="68"/>
      <c r="G61" s="65"/>
      <c r="H61" s="69"/>
      <c r="I61" s="65"/>
      <c r="J61" s="69"/>
      <c r="K61" s="65"/>
      <c r="L61" s="65"/>
      <c r="M61" s="66">
        <v>0</v>
      </c>
      <c r="N61" s="64"/>
      <c r="O61" s="123"/>
      <c r="P61" s="59">
        <v>0</v>
      </c>
      <c r="Q61" s="59">
        <f>IF(OR(AND($D61&gt;0,OR($D61&lt;Identification!$D$14,$D61&gt;Identification!$D$15)),AND($E61&gt;0,OR($E61&lt;Identification!$D$14,$E61&gt;Identification!$D$15))),M61,0)</f>
        <v>0</v>
      </c>
      <c r="R61" s="59">
        <f t="shared" si="0"/>
        <v>0</v>
      </c>
      <c r="T61" s="175">
        <f t="shared" si="1"/>
        <v>0</v>
      </c>
    </row>
    <row r="62" spans="1:20" x14ac:dyDescent="0.25">
      <c r="A62" s="61"/>
      <c r="B62" s="81" t="s">
        <v>145</v>
      </c>
      <c r="C62" s="63"/>
      <c r="D62" s="67"/>
      <c r="E62" s="67"/>
      <c r="F62" s="68"/>
      <c r="G62" s="65"/>
      <c r="H62" s="69"/>
      <c r="I62" s="65"/>
      <c r="J62" s="69"/>
      <c r="K62" s="65"/>
      <c r="L62" s="65"/>
      <c r="M62" s="66">
        <v>0</v>
      </c>
      <c r="N62" s="64"/>
      <c r="O62" s="123"/>
      <c r="P62" s="59">
        <v>0</v>
      </c>
      <c r="Q62" s="59">
        <f>IF(OR(AND($D62&gt;0,OR($D62&lt;Identification!$D$14,$D62&gt;Identification!$D$15)),AND($E62&gt;0,OR($E62&lt;Identification!$D$14,$E62&gt;Identification!$D$15))),M62,0)</f>
        <v>0</v>
      </c>
      <c r="R62" s="59">
        <f t="shared" si="0"/>
        <v>0</v>
      </c>
      <c r="T62" s="175">
        <f t="shared" si="1"/>
        <v>0</v>
      </c>
    </row>
    <row r="63" spans="1:20" x14ac:dyDescent="0.25">
      <c r="A63" s="61"/>
      <c r="B63" s="62" t="s">
        <v>146</v>
      </c>
      <c r="C63" s="63"/>
      <c r="D63" s="67"/>
      <c r="E63" s="67"/>
      <c r="F63" s="68"/>
      <c r="G63" s="65"/>
      <c r="H63" s="69"/>
      <c r="I63" s="65"/>
      <c r="J63" s="69"/>
      <c r="K63" s="65"/>
      <c r="L63" s="65"/>
      <c r="M63" s="66">
        <v>0</v>
      </c>
      <c r="N63" s="64"/>
      <c r="O63" s="123"/>
      <c r="P63" s="59">
        <v>0</v>
      </c>
      <c r="Q63" s="59">
        <f>IF(OR(AND($D63&gt;0,OR($D63&lt;Identification!$D$14,$D63&gt;Identification!$D$15)),AND($E63&gt;0,OR($E63&lt;Identification!$D$14,$E63&gt;Identification!$D$15))),M63,0)</f>
        <v>0</v>
      </c>
      <c r="R63" s="59">
        <f t="shared" si="0"/>
        <v>0</v>
      </c>
      <c r="T63" s="175">
        <f t="shared" si="1"/>
        <v>0</v>
      </c>
    </row>
    <row r="64" spans="1:20" x14ac:dyDescent="0.25">
      <c r="A64" s="61"/>
      <c r="B64" s="62" t="s">
        <v>147</v>
      </c>
      <c r="C64" s="63"/>
      <c r="D64" s="67"/>
      <c r="E64" s="67"/>
      <c r="F64" s="68"/>
      <c r="G64" s="65"/>
      <c r="H64" s="69"/>
      <c r="I64" s="65"/>
      <c r="J64" s="69"/>
      <c r="K64" s="65"/>
      <c r="L64" s="65"/>
      <c r="M64" s="66">
        <v>0</v>
      </c>
      <c r="N64" s="64"/>
      <c r="O64" s="123"/>
      <c r="P64" s="59">
        <v>0</v>
      </c>
      <c r="Q64" s="59">
        <f>IF(OR(AND($D64&gt;0,OR($D64&lt;Identification!$D$14,$D64&gt;Identification!$D$15)),AND($E64&gt;0,OR($E64&lt;Identification!$D$14,$E64&gt;Identification!$D$15))),M64,0)</f>
        <v>0</v>
      </c>
      <c r="R64" s="59">
        <f t="shared" si="0"/>
        <v>0</v>
      </c>
      <c r="T64" s="175">
        <f t="shared" si="1"/>
        <v>0</v>
      </c>
    </row>
    <row r="65" spans="1:20" x14ac:dyDescent="0.25">
      <c r="A65" s="61"/>
      <c r="B65" s="81" t="s">
        <v>1270</v>
      </c>
      <c r="C65" s="63"/>
      <c r="D65" s="67"/>
      <c r="E65" s="67"/>
      <c r="F65" s="68"/>
      <c r="G65" s="65"/>
      <c r="H65" s="69"/>
      <c r="I65" s="65"/>
      <c r="J65" s="69"/>
      <c r="K65" s="65"/>
      <c r="L65" s="65"/>
      <c r="M65" s="66">
        <v>0</v>
      </c>
      <c r="N65" s="64"/>
      <c r="O65" s="123"/>
      <c r="P65" s="59">
        <v>0</v>
      </c>
      <c r="Q65" s="59">
        <f>IF(OR(AND($D65&gt;0,OR($D65&lt;Identification!$D$14,$D65&gt;Identification!$D$15)),AND($E65&gt;0,OR($E65&lt;Identification!$D$14,$E65&gt;Identification!$D$15))),M65,0)</f>
        <v>0</v>
      </c>
      <c r="R65" s="59">
        <f t="shared" si="0"/>
        <v>0</v>
      </c>
      <c r="T65" s="175">
        <f t="shared" si="1"/>
        <v>0</v>
      </c>
    </row>
    <row r="66" spans="1:20" x14ac:dyDescent="0.25">
      <c r="A66" s="61"/>
      <c r="B66" s="62" t="s">
        <v>1271</v>
      </c>
      <c r="C66" s="63"/>
      <c r="D66" s="67"/>
      <c r="E66" s="67"/>
      <c r="F66" s="68"/>
      <c r="G66" s="65"/>
      <c r="H66" s="69"/>
      <c r="I66" s="65"/>
      <c r="J66" s="69"/>
      <c r="K66" s="65"/>
      <c r="L66" s="65"/>
      <c r="M66" s="66">
        <v>0</v>
      </c>
      <c r="N66" s="64"/>
      <c r="O66" s="123"/>
      <c r="P66" s="59">
        <v>0</v>
      </c>
      <c r="Q66" s="59">
        <f>IF(OR(AND($D66&gt;0,OR($D66&lt;Identification!$D$14,$D66&gt;Identification!$D$15)),AND($E66&gt;0,OR($E66&lt;Identification!$D$14,$E66&gt;Identification!$D$15))),M66,0)</f>
        <v>0</v>
      </c>
      <c r="R66" s="59">
        <f t="shared" si="0"/>
        <v>0</v>
      </c>
      <c r="T66" s="175">
        <f t="shared" si="1"/>
        <v>0</v>
      </c>
    </row>
    <row r="67" spans="1:20" x14ac:dyDescent="0.25">
      <c r="A67" s="61"/>
      <c r="B67" s="81" t="s">
        <v>1272</v>
      </c>
      <c r="C67" s="63"/>
      <c r="D67" s="67"/>
      <c r="E67" s="67"/>
      <c r="F67" s="68"/>
      <c r="G67" s="65"/>
      <c r="H67" s="69"/>
      <c r="I67" s="65"/>
      <c r="J67" s="69"/>
      <c r="K67" s="65"/>
      <c r="L67" s="65"/>
      <c r="M67" s="66">
        <v>0</v>
      </c>
      <c r="N67" s="64"/>
      <c r="O67" s="123"/>
      <c r="P67" s="59">
        <v>0</v>
      </c>
      <c r="Q67" s="59">
        <f>IF(OR(AND($D67&gt;0,OR($D67&lt;Identification!$D$14,$D67&gt;Identification!$D$15)),AND($E67&gt;0,OR($E67&lt;Identification!$D$14,$E67&gt;Identification!$D$15))),M67,0)</f>
        <v>0</v>
      </c>
      <c r="R67" s="59">
        <f t="shared" si="0"/>
        <v>0</v>
      </c>
      <c r="T67" s="175">
        <f t="shared" si="1"/>
        <v>0</v>
      </c>
    </row>
    <row r="68" spans="1:20" x14ac:dyDescent="0.25">
      <c r="A68" s="61"/>
      <c r="B68" s="62" t="s">
        <v>1273</v>
      </c>
      <c r="C68" s="63"/>
      <c r="D68" s="67"/>
      <c r="E68" s="67"/>
      <c r="F68" s="68"/>
      <c r="G68" s="65"/>
      <c r="H68" s="69"/>
      <c r="I68" s="65"/>
      <c r="J68" s="69"/>
      <c r="K68" s="65"/>
      <c r="L68" s="65"/>
      <c r="M68" s="66">
        <v>0</v>
      </c>
      <c r="N68" s="64"/>
      <c r="O68" s="123"/>
      <c r="P68" s="59">
        <v>0</v>
      </c>
      <c r="Q68" s="59">
        <f>IF(OR(AND($D68&gt;0,OR($D68&lt;Identification!$D$14,$D68&gt;Identification!$D$15)),AND($E68&gt;0,OR($E68&lt;Identification!$D$14,$E68&gt;Identification!$D$15))),M68,0)</f>
        <v>0</v>
      </c>
      <c r="R68" s="59">
        <f t="shared" si="0"/>
        <v>0</v>
      </c>
      <c r="T68" s="175">
        <f t="shared" si="1"/>
        <v>0</v>
      </c>
    </row>
    <row r="69" spans="1:20" x14ac:dyDescent="0.25">
      <c r="A69" s="61"/>
      <c r="B69" s="62" t="s">
        <v>1274</v>
      </c>
      <c r="C69" s="63"/>
      <c r="D69" s="67"/>
      <c r="E69" s="67"/>
      <c r="F69" s="68"/>
      <c r="G69" s="65"/>
      <c r="H69" s="69"/>
      <c r="I69" s="65"/>
      <c r="J69" s="69"/>
      <c r="K69" s="65"/>
      <c r="L69" s="65"/>
      <c r="M69" s="66">
        <v>0</v>
      </c>
      <c r="N69" s="64"/>
      <c r="O69" s="123"/>
      <c r="P69" s="59">
        <v>0</v>
      </c>
      <c r="Q69" s="59">
        <f>IF(OR(AND($D69&gt;0,OR($D69&lt;Identification!$D$14,$D69&gt;Identification!$D$15)),AND($E69&gt;0,OR($E69&lt;Identification!$D$14,$E69&gt;Identification!$D$15))),M69,0)</f>
        <v>0</v>
      </c>
      <c r="R69" s="59">
        <f t="shared" si="0"/>
        <v>0</v>
      </c>
      <c r="T69" s="175">
        <f t="shared" si="1"/>
        <v>0</v>
      </c>
    </row>
    <row r="70" spans="1:20" x14ac:dyDescent="0.25">
      <c r="A70" s="61"/>
      <c r="B70" s="81" t="s">
        <v>1275</v>
      </c>
      <c r="C70" s="63"/>
      <c r="D70" s="67"/>
      <c r="E70" s="67"/>
      <c r="F70" s="68"/>
      <c r="G70" s="65"/>
      <c r="H70" s="69"/>
      <c r="I70" s="65"/>
      <c r="J70" s="69"/>
      <c r="K70" s="65"/>
      <c r="L70" s="65"/>
      <c r="M70" s="66">
        <v>0</v>
      </c>
      <c r="N70" s="64"/>
      <c r="O70" s="123"/>
      <c r="P70" s="59">
        <v>0</v>
      </c>
      <c r="Q70" s="59">
        <f>IF(OR(AND($D70&gt;0,OR($D70&lt;Identification!$D$14,$D70&gt;Identification!$D$15)),AND($E70&gt;0,OR($E70&lt;Identification!$D$14,$E70&gt;Identification!$D$15))),M70,0)</f>
        <v>0</v>
      </c>
      <c r="R70" s="59">
        <f t="shared" si="0"/>
        <v>0</v>
      </c>
      <c r="T70" s="175">
        <f t="shared" si="1"/>
        <v>0</v>
      </c>
    </row>
    <row r="71" spans="1:20" x14ac:dyDescent="0.25">
      <c r="A71" s="61"/>
      <c r="B71" s="62" t="s">
        <v>1276</v>
      </c>
      <c r="C71" s="63"/>
      <c r="D71" s="67"/>
      <c r="E71" s="67"/>
      <c r="F71" s="68"/>
      <c r="G71" s="65"/>
      <c r="H71" s="69"/>
      <c r="I71" s="65"/>
      <c r="J71" s="69"/>
      <c r="K71" s="65"/>
      <c r="L71" s="65"/>
      <c r="M71" s="66">
        <v>0</v>
      </c>
      <c r="N71" s="64"/>
      <c r="O71" s="123"/>
      <c r="P71" s="59">
        <v>0</v>
      </c>
      <c r="Q71" s="59">
        <f>IF(OR(AND($D71&gt;0,OR($D71&lt;Identification!$D$14,$D71&gt;Identification!$D$15)),AND($E71&gt;0,OR($E71&lt;Identification!$D$14,$E71&gt;Identification!$D$15))),M71,0)</f>
        <v>0</v>
      </c>
      <c r="R71" s="59">
        <f t="shared" si="0"/>
        <v>0</v>
      </c>
      <c r="T71" s="175">
        <f t="shared" si="1"/>
        <v>0</v>
      </c>
    </row>
    <row r="72" spans="1:20" x14ac:dyDescent="0.25">
      <c r="A72" s="61"/>
      <c r="B72" s="81" t="s">
        <v>1277</v>
      </c>
      <c r="C72" s="63"/>
      <c r="D72" s="67"/>
      <c r="E72" s="67"/>
      <c r="F72" s="68"/>
      <c r="G72" s="65"/>
      <c r="H72" s="69"/>
      <c r="I72" s="65"/>
      <c r="J72" s="69"/>
      <c r="K72" s="65"/>
      <c r="L72" s="65"/>
      <c r="M72" s="66">
        <v>0</v>
      </c>
      <c r="N72" s="64"/>
      <c r="O72" s="123"/>
      <c r="P72" s="59">
        <v>0</v>
      </c>
      <c r="Q72" s="59">
        <f>IF(OR(AND($D72&gt;0,OR($D72&lt;Identification!$D$14,$D72&gt;Identification!$D$15)),AND($E72&gt;0,OR($E72&lt;Identification!$D$14,$E72&gt;Identification!$D$15))),M72,0)</f>
        <v>0</v>
      </c>
      <c r="R72" s="59">
        <f t="shared" ref="R72:R135" si="2">M72-P72-Q72</f>
        <v>0</v>
      </c>
      <c r="T72" s="175">
        <f t="shared" ref="T72:T135" si="3">P72+Q72</f>
        <v>0</v>
      </c>
    </row>
    <row r="73" spans="1:20" x14ac:dyDescent="0.25">
      <c r="A73" s="61"/>
      <c r="B73" s="62" t="s">
        <v>1278</v>
      </c>
      <c r="C73" s="63"/>
      <c r="D73" s="67"/>
      <c r="E73" s="67"/>
      <c r="F73" s="68"/>
      <c r="G73" s="65"/>
      <c r="H73" s="69"/>
      <c r="I73" s="65"/>
      <c r="J73" s="69"/>
      <c r="K73" s="65"/>
      <c r="L73" s="65"/>
      <c r="M73" s="66">
        <v>0</v>
      </c>
      <c r="N73" s="64"/>
      <c r="O73" s="123"/>
      <c r="P73" s="59">
        <v>0</v>
      </c>
      <c r="Q73" s="59">
        <f>IF(OR(AND($D73&gt;0,OR($D73&lt;Identification!$D$14,$D73&gt;Identification!$D$15)),AND($E73&gt;0,OR($E73&lt;Identification!$D$14,$E73&gt;Identification!$D$15))),M73,0)</f>
        <v>0</v>
      </c>
      <c r="R73" s="59">
        <f t="shared" si="2"/>
        <v>0</v>
      </c>
      <c r="T73" s="175">
        <f t="shared" si="3"/>
        <v>0</v>
      </c>
    </row>
    <row r="74" spans="1:20" x14ac:dyDescent="0.25">
      <c r="A74" s="61"/>
      <c r="B74" s="62" t="s">
        <v>1279</v>
      </c>
      <c r="C74" s="63"/>
      <c r="D74" s="67"/>
      <c r="E74" s="67"/>
      <c r="F74" s="68"/>
      <c r="G74" s="65"/>
      <c r="H74" s="69"/>
      <c r="I74" s="65"/>
      <c r="J74" s="69"/>
      <c r="K74" s="65"/>
      <c r="L74" s="65"/>
      <c r="M74" s="66">
        <v>0</v>
      </c>
      <c r="N74" s="64"/>
      <c r="O74" s="123"/>
      <c r="P74" s="59">
        <v>0</v>
      </c>
      <c r="Q74" s="59">
        <f>IF(OR(AND($D74&gt;0,OR($D74&lt;Identification!$D$14,$D74&gt;Identification!$D$15)),AND($E74&gt;0,OR($E74&lt;Identification!$D$14,$E74&gt;Identification!$D$15))),M74,0)</f>
        <v>0</v>
      </c>
      <c r="R74" s="59">
        <f t="shared" si="2"/>
        <v>0</v>
      </c>
      <c r="T74" s="175">
        <f t="shared" si="3"/>
        <v>0</v>
      </c>
    </row>
    <row r="75" spans="1:20" x14ac:dyDescent="0.25">
      <c r="A75" s="61"/>
      <c r="B75" s="81" t="s">
        <v>1280</v>
      </c>
      <c r="C75" s="63"/>
      <c r="D75" s="67"/>
      <c r="E75" s="67"/>
      <c r="F75" s="68"/>
      <c r="G75" s="65"/>
      <c r="H75" s="69"/>
      <c r="I75" s="65"/>
      <c r="J75" s="69"/>
      <c r="K75" s="65"/>
      <c r="L75" s="65"/>
      <c r="M75" s="66">
        <v>0</v>
      </c>
      <c r="N75" s="64"/>
      <c r="O75" s="123"/>
      <c r="P75" s="59">
        <v>0</v>
      </c>
      <c r="Q75" s="59">
        <f>IF(OR(AND($D75&gt;0,OR($D75&lt;Identification!$D$14,$D75&gt;Identification!$D$15)),AND($E75&gt;0,OR($E75&lt;Identification!$D$14,$E75&gt;Identification!$D$15))),M75,0)</f>
        <v>0</v>
      </c>
      <c r="R75" s="59">
        <f t="shared" si="2"/>
        <v>0</v>
      </c>
      <c r="T75" s="175">
        <f t="shared" si="3"/>
        <v>0</v>
      </c>
    </row>
    <row r="76" spans="1:20" x14ac:dyDescent="0.25">
      <c r="A76" s="61"/>
      <c r="B76" s="62" t="s">
        <v>1281</v>
      </c>
      <c r="C76" s="63"/>
      <c r="D76" s="67"/>
      <c r="E76" s="67"/>
      <c r="F76" s="68"/>
      <c r="G76" s="65"/>
      <c r="H76" s="69"/>
      <c r="I76" s="65"/>
      <c r="J76" s="69"/>
      <c r="K76" s="65"/>
      <c r="L76" s="65"/>
      <c r="M76" s="66">
        <v>0</v>
      </c>
      <c r="N76" s="64"/>
      <c r="O76" s="123"/>
      <c r="P76" s="59">
        <v>0</v>
      </c>
      <c r="Q76" s="59">
        <f>IF(OR(AND($D76&gt;0,OR($D76&lt;Identification!$D$14,$D76&gt;Identification!$D$15)),AND($E76&gt;0,OR($E76&lt;Identification!$D$14,$E76&gt;Identification!$D$15))),M76,0)</f>
        <v>0</v>
      </c>
      <c r="R76" s="59">
        <f t="shared" si="2"/>
        <v>0</v>
      </c>
      <c r="T76" s="175">
        <f t="shared" si="3"/>
        <v>0</v>
      </c>
    </row>
    <row r="77" spans="1:20" x14ac:dyDescent="0.25">
      <c r="A77" s="61"/>
      <c r="B77" s="81" t="s">
        <v>1282</v>
      </c>
      <c r="C77" s="63"/>
      <c r="D77" s="67"/>
      <c r="E77" s="67"/>
      <c r="F77" s="68"/>
      <c r="G77" s="65"/>
      <c r="H77" s="69"/>
      <c r="I77" s="65"/>
      <c r="J77" s="69"/>
      <c r="K77" s="65"/>
      <c r="L77" s="65"/>
      <c r="M77" s="66">
        <v>0</v>
      </c>
      <c r="N77" s="64"/>
      <c r="O77" s="123"/>
      <c r="P77" s="59">
        <v>0</v>
      </c>
      <c r="Q77" s="59">
        <f>IF(OR(AND($D77&gt;0,OR($D77&lt;Identification!$D$14,$D77&gt;Identification!$D$15)),AND($E77&gt;0,OR($E77&lt;Identification!$D$14,$E77&gt;Identification!$D$15))),M77,0)</f>
        <v>0</v>
      </c>
      <c r="R77" s="59">
        <f t="shared" si="2"/>
        <v>0</v>
      </c>
      <c r="T77" s="175">
        <f t="shared" si="3"/>
        <v>0</v>
      </c>
    </row>
    <row r="78" spans="1:20" x14ac:dyDescent="0.25">
      <c r="A78" s="61"/>
      <c r="B78" s="62" t="s">
        <v>1283</v>
      </c>
      <c r="C78" s="63"/>
      <c r="D78" s="67"/>
      <c r="E78" s="67"/>
      <c r="F78" s="68"/>
      <c r="G78" s="65"/>
      <c r="H78" s="69"/>
      <c r="I78" s="65"/>
      <c r="J78" s="69"/>
      <c r="K78" s="65"/>
      <c r="L78" s="65"/>
      <c r="M78" s="66">
        <v>0</v>
      </c>
      <c r="N78" s="64"/>
      <c r="O78" s="123"/>
      <c r="P78" s="59">
        <v>0</v>
      </c>
      <c r="Q78" s="59">
        <f>IF(OR(AND($D78&gt;0,OR($D78&lt;Identification!$D$14,$D78&gt;Identification!$D$15)),AND($E78&gt;0,OR($E78&lt;Identification!$D$14,$E78&gt;Identification!$D$15))),M78,0)</f>
        <v>0</v>
      </c>
      <c r="R78" s="59">
        <f t="shared" si="2"/>
        <v>0</v>
      </c>
      <c r="T78" s="175">
        <f t="shared" si="3"/>
        <v>0</v>
      </c>
    </row>
    <row r="79" spans="1:20" x14ac:dyDescent="0.25">
      <c r="A79" s="61"/>
      <c r="B79" s="62" t="s">
        <v>1284</v>
      </c>
      <c r="C79" s="63"/>
      <c r="D79" s="67"/>
      <c r="E79" s="67"/>
      <c r="F79" s="68"/>
      <c r="G79" s="65"/>
      <c r="H79" s="69"/>
      <c r="I79" s="65"/>
      <c r="J79" s="69"/>
      <c r="K79" s="65"/>
      <c r="L79" s="65"/>
      <c r="M79" s="66">
        <v>0</v>
      </c>
      <c r="N79" s="64"/>
      <c r="O79" s="123"/>
      <c r="P79" s="59">
        <v>0</v>
      </c>
      <c r="Q79" s="59">
        <f>IF(OR(AND($D79&gt;0,OR($D79&lt;Identification!$D$14,$D79&gt;Identification!$D$15)),AND($E79&gt;0,OR($E79&lt;Identification!$D$14,$E79&gt;Identification!$D$15))),M79,0)</f>
        <v>0</v>
      </c>
      <c r="R79" s="59">
        <f t="shared" si="2"/>
        <v>0</v>
      </c>
      <c r="T79" s="175">
        <f t="shared" si="3"/>
        <v>0</v>
      </c>
    </row>
    <row r="80" spans="1:20" x14ac:dyDescent="0.25">
      <c r="A80" s="61"/>
      <c r="B80" s="81" t="s">
        <v>1285</v>
      </c>
      <c r="C80" s="63"/>
      <c r="D80" s="67"/>
      <c r="E80" s="67"/>
      <c r="F80" s="68"/>
      <c r="G80" s="65"/>
      <c r="H80" s="69"/>
      <c r="I80" s="65"/>
      <c r="J80" s="69"/>
      <c r="K80" s="65"/>
      <c r="L80" s="65"/>
      <c r="M80" s="66">
        <v>0</v>
      </c>
      <c r="N80" s="64"/>
      <c r="O80" s="123"/>
      <c r="P80" s="59">
        <v>0</v>
      </c>
      <c r="Q80" s="59">
        <f>IF(OR(AND($D80&gt;0,OR($D80&lt;Identification!$D$14,$D80&gt;Identification!$D$15)),AND($E80&gt;0,OR($E80&lt;Identification!$D$14,$E80&gt;Identification!$D$15))),M80,0)</f>
        <v>0</v>
      </c>
      <c r="R80" s="59">
        <f t="shared" si="2"/>
        <v>0</v>
      </c>
      <c r="T80" s="175">
        <f t="shared" si="3"/>
        <v>0</v>
      </c>
    </row>
    <row r="81" spans="1:20" x14ac:dyDescent="0.25">
      <c r="A81" s="61"/>
      <c r="B81" s="62" t="s">
        <v>1286</v>
      </c>
      <c r="C81" s="63"/>
      <c r="D81" s="67"/>
      <c r="E81" s="67"/>
      <c r="F81" s="68"/>
      <c r="G81" s="65"/>
      <c r="H81" s="69"/>
      <c r="I81" s="65"/>
      <c r="J81" s="69"/>
      <c r="K81" s="65"/>
      <c r="L81" s="65"/>
      <c r="M81" s="66">
        <v>0</v>
      </c>
      <c r="N81" s="64"/>
      <c r="O81" s="123"/>
      <c r="P81" s="59">
        <v>0</v>
      </c>
      <c r="Q81" s="59">
        <f>IF(OR(AND($D81&gt;0,OR($D81&lt;Identification!$D$14,$D81&gt;Identification!$D$15)),AND($E81&gt;0,OR($E81&lt;Identification!$D$14,$E81&gt;Identification!$D$15))),M81,0)</f>
        <v>0</v>
      </c>
      <c r="R81" s="59">
        <f t="shared" si="2"/>
        <v>0</v>
      </c>
      <c r="T81" s="175">
        <f t="shared" si="3"/>
        <v>0</v>
      </c>
    </row>
    <row r="82" spans="1:20" x14ac:dyDescent="0.25">
      <c r="A82" s="61"/>
      <c r="B82" s="81" t="s">
        <v>1287</v>
      </c>
      <c r="C82" s="63"/>
      <c r="D82" s="67"/>
      <c r="E82" s="67"/>
      <c r="F82" s="68"/>
      <c r="G82" s="65"/>
      <c r="H82" s="69"/>
      <c r="I82" s="65"/>
      <c r="J82" s="69"/>
      <c r="K82" s="65"/>
      <c r="L82" s="65"/>
      <c r="M82" s="66">
        <v>0</v>
      </c>
      <c r="N82" s="64"/>
      <c r="O82" s="123"/>
      <c r="P82" s="59">
        <v>0</v>
      </c>
      <c r="Q82" s="59">
        <f>IF(OR(AND($D82&gt;0,OR($D82&lt;Identification!$D$14,$D82&gt;Identification!$D$15)),AND($E82&gt;0,OR($E82&lt;Identification!$D$14,$E82&gt;Identification!$D$15))),M82,0)</f>
        <v>0</v>
      </c>
      <c r="R82" s="59">
        <f t="shared" si="2"/>
        <v>0</v>
      </c>
      <c r="T82" s="175">
        <f t="shared" si="3"/>
        <v>0</v>
      </c>
    </row>
    <row r="83" spans="1:20" x14ac:dyDescent="0.25">
      <c r="A83" s="61"/>
      <c r="B83" s="62" t="s">
        <v>1288</v>
      </c>
      <c r="C83" s="63"/>
      <c r="D83" s="67"/>
      <c r="E83" s="67"/>
      <c r="F83" s="68"/>
      <c r="G83" s="65"/>
      <c r="H83" s="69"/>
      <c r="I83" s="65"/>
      <c r="J83" s="69"/>
      <c r="K83" s="65"/>
      <c r="L83" s="65"/>
      <c r="M83" s="66">
        <v>0</v>
      </c>
      <c r="N83" s="64"/>
      <c r="O83" s="123"/>
      <c r="P83" s="59">
        <v>0</v>
      </c>
      <c r="Q83" s="59">
        <f>IF(OR(AND($D83&gt;0,OR($D83&lt;Identification!$D$14,$D83&gt;Identification!$D$15)),AND($E83&gt;0,OR($E83&lt;Identification!$D$14,$E83&gt;Identification!$D$15))),M83,0)</f>
        <v>0</v>
      </c>
      <c r="R83" s="59">
        <f t="shared" si="2"/>
        <v>0</v>
      </c>
      <c r="T83" s="175">
        <f t="shared" si="3"/>
        <v>0</v>
      </c>
    </row>
    <row r="84" spans="1:20" x14ac:dyDescent="0.25">
      <c r="A84" s="61"/>
      <c r="B84" s="62" t="s">
        <v>1289</v>
      </c>
      <c r="C84" s="63"/>
      <c r="D84" s="67"/>
      <c r="E84" s="67"/>
      <c r="F84" s="68"/>
      <c r="G84" s="65"/>
      <c r="H84" s="69"/>
      <c r="I84" s="65"/>
      <c r="J84" s="69"/>
      <c r="K84" s="65"/>
      <c r="L84" s="65"/>
      <c r="M84" s="66">
        <v>0</v>
      </c>
      <c r="N84" s="64"/>
      <c r="O84" s="123"/>
      <c r="P84" s="59">
        <v>0</v>
      </c>
      <c r="Q84" s="59">
        <f>IF(OR(AND($D84&gt;0,OR($D84&lt;Identification!$D$14,$D84&gt;Identification!$D$15)),AND($E84&gt;0,OR($E84&lt;Identification!$D$14,$E84&gt;Identification!$D$15))),M84,0)</f>
        <v>0</v>
      </c>
      <c r="R84" s="59">
        <f t="shared" si="2"/>
        <v>0</v>
      </c>
      <c r="T84" s="175">
        <f t="shared" si="3"/>
        <v>0</v>
      </c>
    </row>
    <row r="85" spans="1:20" x14ac:dyDescent="0.25">
      <c r="A85" s="61"/>
      <c r="B85" s="81" t="s">
        <v>1290</v>
      </c>
      <c r="C85" s="63"/>
      <c r="D85" s="67"/>
      <c r="E85" s="67"/>
      <c r="F85" s="68"/>
      <c r="G85" s="65"/>
      <c r="H85" s="69"/>
      <c r="I85" s="65"/>
      <c r="J85" s="69"/>
      <c r="K85" s="65"/>
      <c r="L85" s="65"/>
      <c r="M85" s="66">
        <v>0</v>
      </c>
      <c r="N85" s="64"/>
      <c r="O85" s="123"/>
      <c r="P85" s="59">
        <v>0</v>
      </c>
      <c r="Q85" s="59">
        <f>IF(OR(AND($D85&gt;0,OR($D85&lt;Identification!$D$14,$D85&gt;Identification!$D$15)),AND($E85&gt;0,OR($E85&lt;Identification!$D$14,$E85&gt;Identification!$D$15))),M85,0)</f>
        <v>0</v>
      </c>
      <c r="R85" s="59">
        <f t="shared" si="2"/>
        <v>0</v>
      </c>
      <c r="T85" s="175">
        <f t="shared" si="3"/>
        <v>0</v>
      </c>
    </row>
    <row r="86" spans="1:20" x14ac:dyDescent="0.25">
      <c r="A86" s="61"/>
      <c r="B86" s="62" t="s">
        <v>1291</v>
      </c>
      <c r="C86" s="63"/>
      <c r="D86" s="67"/>
      <c r="E86" s="67"/>
      <c r="F86" s="68"/>
      <c r="G86" s="65"/>
      <c r="H86" s="69"/>
      <c r="I86" s="65"/>
      <c r="J86" s="69"/>
      <c r="K86" s="65"/>
      <c r="L86" s="65"/>
      <c r="M86" s="66">
        <v>0</v>
      </c>
      <c r="N86" s="64"/>
      <c r="O86" s="123"/>
      <c r="P86" s="59">
        <v>0</v>
      </c>
      <c r="Q86" s="59">
        <f>IF(OR(AND($D86&gt;0,OR($D86&lt;Identification!$D$14,$D86&gt;Identification!$D$15)),AND($E86&gt;0,OR($E86&lt;Identification!$D$14,$E86&gt;Identification!$D$15))),M86,0)</f>
        <v>0</v>
      </c>
      <c r="R86" s="59">
        <f t="shared" si="2"/>
        <v>0</v>
      </c>
      <c r="T86" s="175">
        <f t="shared" si="3"/>
        <v>0</v>
      </c>
    </row>
    <row r="87" spans="1:20" x14ac:dyDescent="0.25">
      <c r="A87" s="61"/>
      <c r="B87" s="81" t="s">
        <v>1292</v>
      </c>
      <c r="C87" s="63"/>
      <c r="D87" s="67"/>
      <c r="E87" s="67"/>
      <c r="F87" s="68"/>
      <c r="G87" s="65"/>
      <c r="H87" s="69"/>
      <c r="I87" s="65"/>
      <c r="J87" s="69"/>
      <c r="K87" s="65"/>
      <c r="L87" s="65"/>
      <c r="M87" s="66">
        <v>0</v>
      </c>
      <c r="N87" s="64"/>
      <c r="O87" s="123"/>
      <c r="P87" s="59">
        <v>0</v>
      </c>
      <c r="Q87" s="59">
        <f>IF(OR(AND($D87&gt;0,OR($D87&lt;Identification!$D$14,$D87&gt;Identification!$D$15)),AND($E87&gt;0,OR($E87&lt;Identification!$D$14,$E87&gt;Identification!$D$15))),M87,0)</f>
        <v>0</v>
      </c>
      <c r="R87" s="59">
        <f t="shared" si="2"/>
        <v>0</v>
      </c>
      <c r="T87" s="175">
        <f t="shared" si="3"/>
        <v>0</v>
      </c>
    </row>
    <row r="88" spans="1:20" x14ac:dyDescent="0.25">
      <c r="A88" s="61"/>
      <c r="B88" s="62" t="s">
        <v>1293</v>
      </c>
      <c r="C88" s="63"/>
      <c r="D88" s="67"/>
      <c r="E88" s="67"/>
      <c r="F88" s="68"/>
      <c r="G88" s="65"/>
      <c r="H88" s="69"/>
      <c r="I88" s="65"/>
      <c r="J88" s="69"/>
      <c r="K88" s="65"/>
      <c r="L88" s="65"/>
      <c r="M88" s="66">
        <v>0</v>
      </c>
      <c r="N88" s="64"/>
      <c r="O88" s="123"/>
      <c r="P88" s="59">
        <v>0</v>
      </c>
      <c r="Q88" s="59">
        <f>IF(OR(AND($D88&gt;0,OR($D88&lt;Identification!$D$14,$D88&gt;Identification!$D$15)),AND($E88&gt;0,OR($E88&lt;Identification!$D$14,$E88&gt;Identification!$D$15))),M88,0)</f>
        <v>0</v>
      </c>
      <c r="R88" s="59">
        <f t="shared" si="2"/>
        <v>0</v>
      </c>
      <c r="T88" s="175">
        <f t="shared" si="3"/>
        <v>0</v>
      </c>
    </row>
    <row r="89" spans="1:20" x14ac:dyDescent="0.25">
      <c r="A89" s="61"/>
      <c r="B89" s="62" t="s">
        <v>1294</v>
      </c>
      <c r="C89" s="63"/>
      <c r="D89" s="67"/>
      <c r="E89" s="67"/>
      <c r="F89" s="68"/>
      <c r="G89" s="65"/>
      <c r="H89" s="69"/>
      <c r="I89" s="65"/>
      <c r="J89" s="69"/>
      <c r="K89" s="65"/>
      <c r="L89" s="65"/>
      <c r="M89" s="66">
        <v>0</v>
      </c>
      <c r="N89" s="64"/>
      <c r="O89" s="123"/>
      <c r="P89" s="59">
        <v>0</v>
      </c>
      <c r="Q89" s="59">
        <f>IF(OR(AND($D89&gt;0,OR($D89&lt;Identification!$D$14,$D89&gt;Identification!$D$15)),AND($E89&gt;0,OR($E89&lt;Identification!$D$14,$E89&gt;Identification!$D$15))),M89,0)</f>
        <v>0</v>
      </c>
      <c r="R89" s="59">
        <f t="shared" si="2"/>
        <v>0</v>
      </c>
      <c r="T89" s="175">
        <f t="shared" si="3"/>
        <v>0</v>
      </c>
    </row>
    <row r="90" spans="1:20" x14ac:dyDescent="0.25">
      <c r="A90" s="61"/>
      <c r="B90" s="81" t="s">
        <v>1295</v>
      </c>
      <c r="C90" s="63"/>
      <c r="D90" s="67"/>
      <c r="E90" s="67"/>
      <c r="F90" s="68"/>
      <c r="G90" s="65"/>
      <c r="H90" s="69"/>
      <c r="I90" s="65"/>
      <c r="J90" s="69"/>
      <c r="K90" s="65"/>
      <c r="L90" s="65"/>
      <c r="M90" s="66">
        <v>0</v>
      </c>
      <c r="N90" s="64"/>
      <c r="O90" s="123"/>
      <c r="P90" s="59">
        <v>0</v>
      </c>
      <c r="Q90" s="59">
        <f>IF(OR(AND($D90&gt;0,OR($D90&lt;Identification!$D$14,$D90&gt;Identification!$D$15)),AND($E90&gt;0,OR($E90&lt;Identification!$D$14,$E90&gt;Identification!$D$15))),M90,0)</f>
        <v>0</v>
      </c>
      <c r="R90" s="59">
        <f t="shared" si="2"/>
        <v>0</v>
      </c>
      <c r="T90" s="175">
        <f t="shared" si="3"/>
        <v>0</v>
      </c>
    </row>
    <row r="91" spans="1:20" x14ac:dyDescent="0.25">
      <c r="A91" s="61"/>
      <c r="B91" s="62" t="s">
        <v>1296</v>
      </c>
      <c r="C91" s="63"/>
      <c r="D91" s="67"/>
      <c r="E91" s="67"/>
      <c r="F91" s="68"/>
      <c r="G91" s="65"/>
      <c r="H91" s="69"/>
      <c r="I91" s="65"/>
      <c r="J91" s="69"/>
      <c r="K91" s="65"/>
      <c r="L91" s="65"/>
      <c r="M91" s="66">
        <v>0</v>
      </c>
      <c r="N91" s="64"/>
      <c r="O91" s="123"/>
      <c r="P91" s="59">
        <v>0</v>
      </c>
      <c r="Q91" s="59">
        <f>IF(OR(AND($D91&gt;0,OR($D91&lt;Identification!$D$14,$D91&gt;Identification!$D$15)),AND($E91&gt;0,OR($E91&lt;Identification!$D$14,$E91&gt;Identification!$D$15))),M91,0)</f>
        <v>0</v>
      </c>
      <c r="R91" s="59">
        <f t="shared" si="2"/>
        <v>0</v>
      </c>
      <c r="T91" s="175">
        <f t="shared" si="3"/>
        <v>0</v>
      </c>
    </row>
    <row r="92" spans="1:20" x14ac:dyDescent="0.25">
      <c r="A92" s="61"/>
      <c r="B92" s="81" t="s">
        <v>1297</v>
      </c>
      <c r="C92" s="63"/>
      <c r="D92" s="67"/>
      <c r="E92" s="67"/>
      <c r="F92" s="68"/>
      <c r="G92" s="65"/>
      <c r="H92" s="69"/>
      <c r="I92" s="65"/>
      <c r="J92" s="69"/>
      <c r="K92" s="65"/>
      <c r="L92" s="65"/>
      <c r="M92" s="66">
        <v>0</v>
      </c>
      <c r="N92" s="64"/>
      <c r="O92" s="123"/>
      <c r="P92" s="59">
        <v>0</v>
      </c>
      <c r="Q92" s="59">
        <f>IF(OR(AND($D92&gt;0,OR($D92&lt;Identification!$D$14,$D92&gt;Identification!$D$15)),AND($E92&gt;0,OR($E92&lt;Identification!$D$14,$E92&gt;Identification!$D$15))),M92,0)</f>
        <v>0</v>
      </c>
      <c r="R92" s="59">
        <f t="shared" si="2"/>
        <v>0</v>
      </c>
      <c r="T92" s="175">
        <f t="shared" si="3"/>
        <v>0</v>
      </c>
    </row>
    <row r="93" spans="1:20" x14ac:dyDescent="0.25">
      <c r="A93" s="61"/>
      <c r="B93" s="62" t="s">
        <v>1298</v>
      </c>
      <c r="C93" s="63"/>
      <c r="D93" s="67"/>
      <c r="E93" s="67"/>
      <c r="F93" s="68"/>
      <c r="G93" s="65"/>
      <c r="H93" s="69"/>
      <c r="I93" s="65"/>
      <c r="J93" s="69"/>
      <c r="K93" s="65"/>
      <c r="L93" s="65"/>
      <c r="M93" s="66">
        <v>0</v>
      </c>
      <c r="N93" s="64"/>
      <c r="O93" s="123"/>
      <c r="P93" s="59">
        <v>0</v>
      </c>
      <c r="Q93" s="59">
        <f>IF(OR(AND($D93&gt;0,OR($D93&lt;Identification!$D$14,$D93&gt;Identification!$D$15)),AND($E93&gt;0,OR($E93&lt;Identification!$D$14,$E93&gt;Identification!$D$15))),M93,0)</f>
        <v>0</v>
      </c>
      <c r="R93" s="59">
        <f t="shared" si="2"/>
        <v>0</v>
      </c>
      <c r="T93" s="175">
        <f t="shared" si="3"/>
        <v>0</v>
      </c>
    </row>
    <row r="94" spans="1:20" x14ac:dyDescent="0.25">
      <c r="A94" s="61"/>
      <c r="B94" s="62" t="s">
        <v>1299</v>
      </c>
      <c r="C94" s="63"/>
      <c r="D94" s="67"/>
      <c r="E94" s="67"/>
      <c r="F94" s="68"/>
      <c r="G94" s="65"/>
      <c r="H94" s="69"/>
      <c r="I94" s="65"/>
      <c r="J94" s="69"/>
      <c r="K94" s="65"/>
      <c r="L94" s="65"/>
      <c r="M94" s="66">
        <v>0</v>
      </c>
      <c r="N94" s="64"/>
      <c r="O94" s="123"/>
      <c r="P94" s="59">
        <v>0</v>
      </c>
      <c r="Q94" s="59">
        <f>IF(OR(AND($D94&gt;0,OR($D94&lt;Identification!$D$14,$D94&gt;Identification!$D$15)),AND($E94&gt;0,OR($E94&lt;Identification!$D$14,$E94&gt;Identification!$D$15))),M94,0)</f>
        <v>0</v>
      </c>
      <c r="R94" s="59">
        <f t="shared" si="2"/>
        <v>0</v>
      </c>
      <c r="T94" s="175">
        <f t="shared" si="3"/>
        <v>0</v>
      </c>
    </row>
    <row r="95" spans="1:20" x14ac:dyDescent="0.25">
      <c r="A95" s="61"/>
      <c r="B95" s="81" t="s">
        <v>1300</v>
      </c>
      <c r="C95" s="63"/>
      <c r="D95" s="67"/>
      <c r="E95" s="67"/>
      <c r="F95" s="68"/>
      <c r="G95" s="65"/>
      <c r="H95" s="69"/>
      <c r="I95" s="65"/>
      <c r="J95" s="69"/>
      <c r="K95" s="65"/>
      <c r="L95" s="65"/>
      <c r="M95" s="66">
        <v>0</v>
      </c>
      <c r="N95" s="64"/>
      <c r="O95" s="123"/>
      <c r="P95" s="59">
        <v>0</v>
      </c>
      <c r="Q95" s="59">
        <f>IF(OR(AND($D95&gt;0,OR($D95&lt;Identification!$D$14,$D95&gt;Identification!$D$15)),AND($E95&gt;0,OR($E95&lt;Identification!$D$14,$E95&gt;Identification!$D$15))),M95,0)</f>
        <v>0</v>
      </c>
      <c r="R95" s="59">
        <f t="shared" si="2"/>
        <v>0</v>
      </c>
      <c r="T95" s="175">
        <f t="shared" si="3"/>
        <v>0</v>
      </c>
    </row>
    <row r="96" spans="1:20" x14ac:dyDescent="0.25">
      <c r="A96" s="61"/>
      <c r="B96" s="62" t="s">
        <v>1301</v>
      </c>
      <c r="C96" s="63"/>
      <c r="D96" s="67"/>
      <c r="E96" s="67"/>
      <c r="F96" s="68"/>
      <c r="G96" s="65"/>
      <c r="H96" s="69"/>
      <c r="I96" s="65"/>
      <c r="J96" s="69"/>
      <c r="K96" s="65"/>
      <c r="L96" s="65"/>
      <c r="M96" s="66">
        <v>0</v>
      </c>
      <c r="N96" s="64"/>
      <c r="O96" s="123"/>
      <c r="P96" s="59">
        <v>0</v>
      </c>
      <c r="Q96" s="59">
        <f>IF(OR(AND($D96&gt;0,OR($D96&lt;Identification!$D$14,$D96&gt;Identification!$D$15)),AND($E96&gt;0,OR($E96&lt;Identification!$D$14,$E96&gt;Identification!$D$15))),M96,0)</f>
        <v>0</v>
      </c>
      <c r="R96" s="59">
        <f t="shared" si="2"/>
        <v>0</v>
      </c>
      <c r="T96" s="175">
        <f t="shared" si="3"/>
        <v>0</v>
      </c>
    </row>
    <row r="97" spans="1:20" x14ac:dyDescent="0.25">
      <c r="A97" s="61"/>
      <c r="B97" s="81" t="s">
        <v>1302</v>
      </c>
      <c r="C97" s="63"/>
      <c r="D97" s="67"/>
      <c r="E97" s="67"/>
      <c r="F97" s="68"/>
      <c r="G97" s="65"/>
      <c r="H97" s="69"/>
      <c r="I97" s="65"/>
      <c r="J97" s="69"/>
      <c r="K97" s="65"/>
      <c r="L97" s="65"/>
      <c r="M97" s="66">
        <v>0</v>
      </c>
      <c r="N97" s="64"/>
      <c r="O97" s="123"/>
      <c r="P97" s="59">
        <v>0</v>
      </c>
      <c r="Q97" s="59">
        <f>IF(OR(AND($D97&gt;0,OR($D97&lt;Identification!$D$14,$D97&gt;Identification!$D$15)),AND($E97&gt;0,OR($E97&lt;Identification!$D$14,$E97&gt;Identification!$D$15))),M97,0)</f>
        <v>0</v>
      </c>
      <c r="R97" s="59">
        <f t="shared" si="2"/>
        <v>0</v>
      </c>
      <c r="T97" s="175">
        <f t="shared" si="3"/>
        <v>0</v>
      </c>
    </row>
    <row r="98" spans="1:20" x14ac:dyDescent="0.25">
      <c r="A98" s="61"/>
      <c r="B98" s="62" t="s">
        <v>1303</v>
      </c>
      <c r="C98" s="63"/>
      <c r="D98" s="67"/>
      <c r="E98" s="67"/>
      <c r="F98" s="68"/>
      <c r="G98" s="65"/>
      <c r="H98" s="69"/>
      <c r="I98" s="65"/>
      <c r="J98" s="69"/>
      <c r="K98" s="65"/>
      <c r="L98" s="65"/>
      <c r="M98" s="66">
        <v>0</v>
      </c>
      <c r="N98" s="64"/>
      <c r="O98" s="123"/>
      <c r="P98" s="59">
        <v>0</v>
      </c>
      <c r="Q98" s="59">
        <f>IF(OR(AND($D98&gt;0,OR($D98&lt;Identification!$D$14,$D98&gt;Identification!$D$15)),AND($E98&gt;0,OR($E98&lt;Identification!$D$14,$E98&gt;Identification!$D$15))),M98,0)</f>
        <v>0</v>
      </c>
      <c r="R98" s="59">
        <f t="shared" si="2"/>
        <v>0</v>
      </c>
      <c r="T98" s="175">
        <f t="shared" si="3"/>
        <v>0</v>
      </c>
    </row>
    <row r="99" spans="1:20" x14ac:dyDescent="0.25">
      <c r="A99" s="61"/>
      <c r="B99" s="62" t="s">
        <v>1304</v>
      </c>
      <c r="C99" s="63"/>
      <c r="D99" s="67"/>
      <c r="E99" s="67"/>
      <c r="F99" s="68"/>
      <c r="G99" s="65"/>
      <c r="H99" s="69"/>
      <c r="I99" s="65"/>
      <c r="J99" s="69"/>
      <c r="K99" s="65"/>
      <c r="L99" s="65"/>
      <c r="M99" s="66">
        <v>0</v>
      </c>
      <c r="N99" s="64"/>
      <c r="O99" s="123"/>
      <c r="P99" s="59">
        <v>0</v>
      </c>
      <c r="Q99" s="59">
        <f>IF(OR(AND($D99&gt;0,OR($D99&lt;Identification!$D$14,$D99&gt;Identification!$D$15)),AND($E99&gt;0,OR($E99&lt;Identification!$D$14,$E99&gt;Identification!$D$15))),M99,0)</f>
        <v>0</v>
      </c>
      <c r="R99" s="59">
        <f t="shared" si="2"/>
        <v>0</v>
      </c>
      <c r="T99" s="175">
        <f t="shared" si="3"/>
        <v>0</v>
      </c>
    </row>
    <row r="100" spans="1:20" x14ac:dyDescent="0.25">
      <c r="A100" s="61"/>
      <c r="B100" s="81" t="s">
        <v>1305</v>
      </c>
      <c r="C100" s="63"/>
      <c r="D100" s="67"/>
      <c r="E100" s="67"/>
      <c r="F100" s="68"/>
      <c r="G100" s="65"/>
      <c r="H100" s="69"/>
      <c r="I100" s="65"/>
      <c r="J100" s="69"/>
      <c r="K100" s="65"/>
      <c r="L100" s="65"/>
      <c r="M100" s="66">
        <v>0</v>
      </c>
      <c r="N100" s="64"/>
      <c r="O100" s="123"/>
      <c r="P100" s="59">
        <v>0</v>
      </c>
      <c r="Q100" s="59">
        <f>IF(OR(AND($D100&gt;0,OR($D100&lt;Identification!$D$14,$D100&gt;Identification!$D$15)),AND($E100&gt;0,OR($E100&lt;Identification!$D$14,$E100&gt;Identification!$D$15))),M100,0)</f>
        <v>0</v>
      </c>
      <c r="R100" s="59">
        <f t="shared" si="2"/>
        <v>0</v>
      </c>
      <c r="T100" s="175">
        <f t="shared" si="3"/>
        <v>0</v>
      </c>
    </row>
    <row r="101" spans="1:20" x14ac:dyDescent="0.25">
      <c r="A101" s="61"/>
      <c r="B101" s="62" t="s">
        <v>1306</v>
      </c>
      <c r="C101" s="63"/>
      <c r="D101" s="67"/>
      <c r="E101" s="67"/>
      <c r="F101" s="68"/>
      <c r="G101" s="65"/>
      <c r="H101" s="69"/>
      <c r="I101" s="65"/>
      <c r="J101" s="69"/>
      <c r="K101" s="65"/>
      <c r="L101" s="65"/>
      <c r="M101" s="66">
        <v>0</v>
      </c>
      <c r="N101" s="64"/>
      <c r="O101" s="123"/>
      <c r="P101" s="59">
        <v>0</v>
      </c>
      <c r="Q101" s="59">
        <f>IF(OR(AND($D101&gt;0,OR($D101&lt;Identification!$D$14,$D101&gt;Identification!$D$15)),AND($E101&gt;0,OR($E101&lt;Identification!$D$14,$E101&gt;Identification!$D$15))),M101,0)</f>
        <v>0</v>
      </c>
      <c r="R101" s="59">
        <f t="shared" si="2"/>
        <v>0</v>
      </c>
      <c r="T101" s="175">
        <f t="shared" si="3"/>
        <v>0</v>
      </c>
    </row>
    <row r="102" spans="1:20" x14ac:dyDescent="0.25">
      <c r="A102" s="61"/>
      <c r="B102" s="81" t="s">
        <v>1307</v>
      </c>
      <c r="C102" s="63"/>
      <c r="D102" s="67"/>
      <c r="E102" s="67"/>
      <c r="F102" s="68"/>
      <c r="G102" s="65"/>
      <c r="H102" s="69"/>
      <c r="I102" s="65"/>
      <c r="J102" s="69"/>
      <c r="K102" s="65"/>
      <c r="L102" s="65"/>
      <c r="M102" s="66">
        <v>0</v>
      </c>
      <c r="N102" s="64"/>
      <c r="O102" s="123"/>
      <c r="P102" s="59">
        <v>0</v>
      </c>
      <c r="Q102" s="59">
        <f>IF(OR(AND($D102&gt;0,OR($D102&lt;Identification!$D$14,$D102&gt;Identification!$D$15)),AND($E102&gt;0,OR($E102&lt;Identification!$D$14,$E102&gt;Identification!$D$15))),M102,0)</f>
        <v>0</v>
      </c>
      <c r="R102" s="59">
        <f t="shared" si="2"/>
        <v>0</v>
      </c>
      <c r="T102" s="175">
        <f t="shared" si="3"/>
        <v>0</v>
      </c>
    </row>
    <row r="103" spans="1:20" x14ac:dyDescent="0.25">
      <c r="A103" s="61"/>
      <c r="B103" s="62" t="s">
        <v>1308</v>
      </c>
      <c r="C103" s="63"/>
      <c r="D103" s="67"/>
      <c r="E103" s="67"/>
      <c r="F103" s="68"/>
      <c r="G103" s="65"/>
      <c r="H103" s="69"/>
      <c r="I103" s="65"/>
      <c r="J103" s="69"/>
      <c r="K103" s="65"/>
      <c r="L103" s="65"/>
      <c r="M103" s="66">
        <v>0</v>
      </c>
      <c r="N103" s="64"/>
      <c r="O103" s="123"/>
      <c r="P103" s="59">
        <v>0</v>
      </c>
      <c r="Q103" s="59">
        <f>IF(OR(AND($D103&gt;0,OR($D103&lt;Identification!$D$14,$D103&gt;Identification!$D$15)),AND($E103&gt;0,OR($E103&lt;Identification!$D$14,$E103&gt;Identification!$D$15))),M103,0)</f>
        <v>0</v>
      </c>
      <c r="R103" s="59">
        <f t="shared" si="2"/>
        <v>0</v>
      </c>
      <c r="T103" s="175">
        <f t="shared" si="3"/>
        <v>0</v>
      </c>
    </row>
    <row r="104" spans="1:20" x14ac:dyDescent="0.25">
      <c r="A104" s="61"/>
      <c r="B104" s="62" t="s">
        <v>1309</v>
      </c>
      <c r="C104" s="63"/>
      <c r="D104" s="67"/>
      <c r="E104" s="67"/>
      <c r="F104" s="68"/>
      <c r="G104" s="65"/>
      <c r="H104" s="69"/>
      <c r="I104" s="65"/>
      <c r="J104" s="69"/>
      <c r="K104" s="65"/>
      <c r="L104" s="65"/>
      <c r="M104" s="66">
        <v>0</v>
      </c>
      <c r="N104" s="64"/>
      <c r="O104" s="123"/>
      <c r="P104" s="59">
        <v>0</v>
      </c>
      <c r="Q104" s="59">
        <f>IF(OR(AND($D104&gt;0,OR($D104&lt;Identification!$D$14,$D104&gt;Identification!$D$15)),AND($E104&gt;0,OR($E104&lt;Identification!$D$14,$E104&gt;Identification!$D$15))),M104,0)</f>
        <v>0</v>
      </c>
      <c r="R104" s="59">
        <f t="shared" si="2"/>
        <v>0</v>
      </c>
      <c r="T104" s="175">
        <f t="shared" si="3"/>
        <v>0</v>
      </c>
    </row>
    <row r="105" spans="1:20" x14ac:dyDescent="0.25">
      <c r="A105" s="61"/>
      <c r="B105" s="81" t="s">
        <v>1310</v>
      </c>
      <c r="C105" s="63"/>
      <c r="D105" s="67"/>
      <c r="E105" s="67"/>
      <c r="F105" s="68"/>
      <c r="G105" s="65"/>
      <c r="H105" s="69"/>
      <c r="I105" s="65"/>
      <c r="J105" s="69"/>
      <c r="K105" s="65"/>
      <c r="L105" s="65"/>
      <c r="M105" s="66">
        <v>0</v>
      </c>
      <c r="N105" s="64"/>
      <c r="O105" s="123"/>
      <c r="P105" s="59">
        <v>0</v>
      </c>
      <c r="Q105" s="59">
        <f>IF(OR(AND($D105&gt;0,OR($D105&lt;Identification!$D$14,$D105&gt;Identification!$D$15)),AND($E105&gt;0,OR($E105&lt;Identification!$D$14,$E105&gt;Identification!$D$15))),M105,0)</f>
        <v>0</v>
      </c>
      <c r="R105" s="59">
        <f t="shared" si="2"/>
        <v>0</v>
      </c>
      <c r="T105" s="175">
        <f t="shared" si="3"/>
        <v>0</v>
      </c>
    </row>
    <row r="106" spans="1:20" x14ac:dyDescent="0.25">
      <c r="A106" s="61"/>
      <c r="B106" s="62" t="s">
        <v>1311</v>
      </c>
      <c r="C106" s="63"/>
      <c r="D106" s="67"/>
      <c r="E106" s="67"/>
      <c r="F106" s="68"/>
      <c r="G106" s="65"/>
      <c r="H106" s="69"/>
      <c r="I106" s="65"/>
      <c r="J106" s="69"/>
      <c r="K106" s="65"/>
      <c r="L106" s="65"/>
      <c r="M106" s="66">
        <v>0</v>
      </c>
      <c r="N106" s="64"/>
      <c r="O106" s="123"/>
      <c r="P106" s="59">
        <v>0</v>
      </c>
      <c r="Q106" s="59">
        <f>IF(OR(AND($D106&gt;0,OR($D106&lt;Identification!$D$14,$D106&gt;Identification!$D$15)),AND($E106&gt;0,OR($E106&lt;Identification!$D$14,$E106&gt;Identification!$D$15))),M106,0)</f>
        <v>0</v>
      </c>
      <c r="R106" s="59">
        <f t="shared" si="2"/>
        <v>0</v>
      </c>
      <c r="T106" s="175">
        <f t="shared" si="3"/>
        <v>0</v>
      </c>
    </row>
    <row r="107" spans="1:20" x14ac:dyDescent="0.25">
      <c r="A107" s="61"/>
      <c r="B107" s="81" t="s">
        <v>1312</v>
      </c>
      <c r="C107" s="63"/>
      <c r="D107" s="67"/>
      <c r="E107" s="67"/>
      <c r="F107" s="68"/>
      <c r="G107" s="65"/>
      <c r="H107" s="69"/>
      <c r="I107" s="65"/>
      <c r="J107" s="69"/>
      <c r="K107" s="65"/>
      <c r="L107" s="65"/>
      <c r="M107" s="66">
        <v>0</v>
      </c>
      <c r="N107" s="64"/>
      <c r="O107" s="123"/>
      <c r="P107" s="59">
        <v>0</v>
      </c>
      <c r="Q107" s="59">
        <f>IF(OR(AND($D107&gt;0,OR($D107&lt;Identification!$D$14,$D107&gt;Identification!$D$15)),AND($E107&gt;0,OR($E107&lt;Identification!$D$14,$E107&gt;Identification!$D$15))),M107,0)</f>
        <v>0</v>
      </c>
      <c r="R107" s="59">
        <f t="shared" si="2"/>
        <v>0</v>
      </c>
      <c r="T107" s="175">
        <f t="shared" si="3"/>
        <v>0</v>
      </c>
    </row>
    <row r="108" spans="1:20" x14ac:dyDescent="0.25">
      <c r="A108" s="61"/>
      <c r="B108" s="62" t="s">
        <v>1313</v>
      </c>
      <c r="C108" s="63"/>
      <c r="D108" s="67"/>
      <c r="E108" s="67"/>
      <c r="F108" s="68"/>
      <c r="G108" s="65"/>
      <c r="H108" s="69"/>
      <c r="I108" s="65"/>
      <c r="J108" s="69"/>
      <c r="K108" s="65"/>
      <c r="L108" s="65"/>
      <c r="M108" s="66">
        <v>0</v>
      </c>
      <c r="N108" s="64"/>
      <c r="O108" s="123"/>
      <c r="P108" s="59">
        <v>0</v>
      </c>
      <c r="Q108" s="59">
        <f>IF(OR(AND($D108&gt;0,OR($D108&lt;Identification!$D$14,$D108&gt;Identification!$D$15)),AND($E108&gt;0,OR($E108&lt;Identification!$D$14,$E108&gt;Identification!$D$15))),M108,0)</f>
        <v>0</v>
      </c>
      <c r="R108" s="59">
        <f t="shared" si="2"/>
        <v>0</v>
      </c>
      <c r="T108" s="175">
        <f t="shared" si="3"/>
        <v>0</v>
      </c>
    </row>
    <row r="109" spans="1:20" x14ac:dyDescent="0.25">
      <c r="A109" s="61"/>
      <c r="B109" s="62" t="s">
        <v>1314</v>
      </c>
      <c r="C109" s="63"/>
      <c r="D109" s="67"/>
      <c r="E109" s="67"/>
      <c r="F109" s="68"/>
      <c r="G109" s="65"/>
      <c r="H109" s="69"/>
      <c r="I109" s="65"/>
      <c r="J109" s="69"/>
      <c r="K109" s="65"/>
      <c r="L109" s="65"/>
      <c r="M109" s="66">
        <v>0</v>
      </c>
      <c r="N109" s="64"/>
      <c r="O109" s="123"/>
      <c r="P109" s="59">
        <v>0</v>
      </c>
      <c r="Q109" s="59">
        <f>IF(OR(AND($D109&gt;0,OR($D109&lt;Identification!$D$14,$D109&gt;Identification!$D$15)),AND($E109&gt;0,OR($E109&lt;Identification!$D$14,$E109&gt;Identification!$D$15))),M109,0)</f>
        <v>0</v>
      </c>
      <c r="R109" s="59">
        <f t="shared" si="2"/>
        <v>0</v>
      </c>
      <c r="T109" s="175">
        <f t="shared" si="3"/>
        <v>0</v>
      </c>
    </row>
    <row r="110" spans="1:20" x14ac:dyDescent="0.25">
      <c r="A110" s="61"/>
      <c r="B110" s="81" t="s">
        <v>1315</v>
      </c>
      <c r="C110" s="63"/>
      <c r="D110" s="67"/>
      <c r="E110" s="67"/>
      <c r="F110" s="68"/>
      <c r="G110" s="65"/>
      <c r="H110" s="69"/>
      <c r="I110" s="65"/>
      <c r="J110" s="69"/>
      <c r="K110" s="65"/>
      <c r="L110" s="65"/>
      <c r="M110" s="66">
        <v>0</v>
      </c>
      <c r="N110" s="64"/>
      <c r="O110" s="123"/>
      <c r="P110" s="59">
        <v>0</v>
      </c>
      <c r="Q110" s="59">
        <f>IF(OR(AND($D110&gt;0,OR($D110&lt;Identification!$D$14,$D110&gt;Identification!$D$15)),AND($E110&gt;0,OR($E110&lt;Identification!$D$14,$E110&gt;Identification!$D$15))),M110,0)</f>
        <v>0</v>
      </c>
      <c r="R110" s="59">
        <f t="shared" si="2"/>
        <v>0</v>
      </c>
      <c r="T110" s="175">
        <f t="shared" si="3"/>
        <v>0</v>
      </c>
    </row>
    <row r="111" spans="1:20" x14ac:dyDescent="0.25">
      <c r="A111" s="61"/>
      <c r="B111" s="62" t="s">
        <v>1316</v>
      </c>
      <c r="C111" s="63"/>
      <c r="D111" s="67"/>
      <c r="E111" s="67"/>
      <c r="F111" s="68"/>
      <c r="G111" s="65"/>
      <c r="H111" s="69"/>
      <c r="I111" s="65"/>
      <c r="J111" s="69"/>
      <c r="K111" s="65"/>
      <c r="L111" s="65"/>
      <c r="M111" s="66">
        <v>0</v>
      </c>
      <c r="N111" s="64"/>
      <c r="O111" s="123"/>
      <c r="P111" s="59">
        <v>0</v>
      </c>
      <c r="Q111" s="59">
        <f>IF(OR(AND($D111&gt;0,OR($D111&lt;Identification!$D$14,$D111&gt;Identification!$D$15)),AND($E111&gt;0,OR($E111&lt;Identification!$D$14,$E111&gt;Identification!$D$15))),M111,0)</f>
        <v>0</v>
      </c>
      <c r="R111" s="59">
        <f t="shared" si="2"/>
        <v>0</v>
      </c>
      <c r="T111" s="175">
        <f t="shared" si="3"/>
        <v>0</v>
      </c>
    </row>
    <row r="112" spans="1:20" x14ac:dyDescent="0.25">
      <c r="A112" s="61"/>
      <c r="B112" s="81" t="s">
        <v>1317</v>
      </c>
      <c r="C112" s="63"/>
      <c r="D112" s="67"/>
      <c r="E112" s="67"/>
      <c r="F112" s="68"/>
      <c r="G112" s="65"/>
      <c r="H112" s="69"/>
      <c r="I112" s="65"/>
      <c r="J112" s="69"/>
      <c r="K112" s="65"/>
      <c r="L112" s="65"/>
      <c r="M112" s="66">
        <v>0</v>
      </c>
      <c r="N112" s="64"/>
      <c r="O112" s="123"/>
      <c r="P112" s="59">
        <v>0</v>
      </c>
      <c r="Q112" s="59">
        <f>IF(OR(AND($D112&gt;0,OR($D112&lt;Identification!$D$14,$D112&gt;Identification!$D$15)),AND($E112&gt;0,OR($E112&lt;Identification!$D$14,$E112&gt;Identification!$D$15))),M112,0)</f>
        <v>0</v>
      </c>
      <c r="R112" s="59">
        <f t="shared" si="2"/>
        <v>0</v>
      </c>
      <c r="T112" s="175">
        <f t="shared" si="3"/>
        <v>0</v>
      </c>
    </row>
    <row r="113" spans="1:20" x14ac:dyDescent="0.25">
      <c r="A113" s="61"/>
      <c r="B113" s="62" t="s">
        <v>1318</v>
      </c>
      <c r="C113" s="63"/>
      <c r="D113" s="67"/>
      <c r="E113" s="67"/>
      <c r="F113" s="68"/>
      <c r="G113" s="65"/>
      <c r="H113" s="69"/>
      <c r="I113" s="65"/>
      <c r="J113" s="69"/>
      <c r="K113" s="65"/>
      <c r="L113" s="65"/>
      <c r="M113" s="66">
        <v>0</v>
      </c>
      <c r="N113" s="64"/>
      <c r="O113" s="123"/>
      <c r="P113" s="59">
        <v>0</v>
      </c>
      <c r="Q113" s="59">
        <f>IF(OR(AND($D113&gt;0,OR($D113&lt;Identification!$D$14,$D113&gt;Identification!$D$15)),AND($E113&gt;0,OR($E113&lt;Identification!$D$14,$E113&gt;Identification!$D$15))),M113,0)</f>
        <v>0</v>
      </c>
      <c r="R113" s="59">
        <f t="shared" si="2"/>
        <v>0</v>
      </c>
      <c r="T113" s="175">
        <f t="shared" si="3"/>
        <v>0</v>
      </c>
    </row>
    <row r="114" spans="1:20" x14ac:dyDescent="0.25">
      <c r="A114" s="61"/>
      <c r="B114" s="62" t="s">
        <v>1319</v>
      </c>
      <c r="C114" s="63"/>
      <c r="D114" s="67"/>
      <c r="E114" s="67"/>
      <c r="F114" s="68"/>
      <c r="G114" s="65"/>
      <c r="H114" s="69"/>
      <c r="I114" s="65"/>
      <c r="J114" s="69"/>
      <c r="K114" s="65"/>
      <c r="L114" s="65"/>
      <c r="M114" s="66">
        <v>0</v>
      </c>
      <c r="N114" s="64"/>
      <c r="O114" s="123"/>
      <c r="P114" s="59">
        <v>0</v>
      </c>
      <c r="Q114" s="59">
        <f>IF(OR(AND($D114&gt;0,OR($D114&lt;Identification!$D$14,$D114&gt;Identification!$D$15)),AND($E114&gt;0,OR($E114&lt;Identification!$D$14,$E114&gt;Identification!$D$15))),M114,0)</f>
        <v>0</v>
      </c>
      <c r="R114" s="59">
        <f t="shared" si="2"/>
        <v>0</v>
      </c>
      <c r="T114" s="175">
        <f t="shared" si="3"/>
        <v>0</v>
      </c>
    </row>
    <row r="115" spans="1:20" x14ac:dyDescent="0.25">
      <c r="A115" s="61"/>
      <c r="B115" s="81" t="s">
        <v>1320</v>
      </c>
      <c r="C115" s="63"/>
      <c r="D115" s="67"/>
      <c r="E115" s="67"/>
      <c r="F115" s="68"/>
      <c r="G115" s="65"/>
      <c r="H115" s="69"/>
      <c r="I115" s="65"/>
      <c r="J115" s="69"/>
      <c r="K115" s="65"/>
      <c r="L115" s="65"/>
      <c r="M115" s="66">
        <v>0</v>
      </c>
      <c r="N115" s="64"/>
      <c r="O115" s="123"/>
      <c r="P115" s="59">
        <v>0</v>
      </c>
      <c r="Q115" s="59">
        <f>IF(OR(AND($D115&gt;0,OR($D115&lt;Identification!$D$14,$D115&gt;Identification!$D$15)),AND($E115&gt;0,OR($E115&lt;Identification!$D$14,$E115&gt;Identification!$D$15))),M115,0)</f>
        <v>0</v>
      </c>
      <c r="R115" s="59">
        <f t="shared" si="2"/>
        <v>0</v>
      </c>
      <c r="T115" s="175">
        <f t="shared" si="3"/>
        <v>0</v>
      </c>
    </row>
    <row r="116" spans="1:20" x14ac:dyDescent="0.25">
      <c r="A116" s="61"/>
      <c r="B116" s="62" t="s">
        <v>1321</v>
      </c>
      <c r="C116" s="63"/>
      <c r="D116" s="67"/>
      <c r="E116" s="67"/>
      <c r="F116" s="68"/>
      <c r="G116" s="65"/>
      <c r="H116" s="69"/>
      <c r="I116" s="65"/>
      <c r="J116" s="69"/>
      <c r="K116" s="65"/>
      <c r="L116" s="65"/>
      <c r="M116" s="66">
        <v>0</v>
      </c>
      <c r="N116" s="64"/>
      <c r="O116" s="123"/>
      <c r="P116" s="59">
        <v>0</v>
      </c>
      <c r="Q116" s="59">
        <f>IF(OR(AND($D116&gt;0,OR($D116&lt;Identification!$D$14,$D116&gt;Identification!$D$15)),AND($E116&gt;0,OR($E116&lt;Identification!$D$14,$E116&gt;Identification!$D$15))),M116,0)</f>
        <v>0</v>
      </c>
      <c r="R116" s="59">
        <f t="shared" si="2"/>
        <v>0</v>
      </c>
      <c r="T116" s="175">
        <f t="shared" si="3"/>
        <v>0</v>
      </c>
    </row>
    <row r="117" spans="1:20" x14ac:dyDescent="0.25">
      <c r="A117" s="61"/>
      <c r="B117" s="81" t="s">
        <v>1322</v>
      </c>
      <c r="C117" s="63"/>
      <c r="D117" s="67"/>
      <c r="E117" s="67"/>
      <c r="F117" s="68"/>
      <c r="G117" s="65"/>
      <c r="H117" s="69"/>
      <c r="I117" s="65"/>
      <c r="J117" s="69"/>
      <c r="K117" s="65"/>
      <c r="L117" s="65"/>
      <c r="M117" s="66">
        <v>0</v>
      </c>
      <c r="N117" s="64"/>
      <c r="O117" s="123"/>
      <c r="P117" s="59">
        <v>0</v>
      </c>
      <c r="Q117" s="59">
        <f>IF(OR(AND($D117&gt;0,OR($D117&lt;Identification!$D$14,$D117&gt;Identification!$D$15)),AND($E117&gt;0,OR($E117&lt;Identification!$D$14,$E117&gt;Identification!$D$15))),M117,0)</f>
        <v>0</v>
      </c>
      <c r="R117" s="59">
        <f t="shared" si="2"/>
        <v>0</v>
      </c>
      <c r="T117" s="175">
        <f t="shared" si="3"/>
        <v>0</v>
      </c>
    </row>
    <row r="118" spans="1:20" x14ac:dyDescent="0.25">
      <c r="A118" s="61"/>
      <c r="B118" s="62" t="s">
        <v>1323</v>
      </c>
      <c r="C118" s="63"/>
      <c r="D118" s="67"/>
      <c r="E118" s="67"/>
      <c r="F118" s="68"/>
      <c r="G118" s="65"/>
      <c r="H118" s="69"/>
      <c r="I118" s="65"/>
      <c r="J118" s="69"/>
      <c r="K118" s="65"/>
      <c r="L118" s="65"/>
      <c r="M118" s="66">
        <v>0</v>
      </c>
      <c r="N118" s="64"/>
      <c r="O118" s="123"/>
      <c r="P118" s="59">
        <v>0</v>
      </c>
      <c r="Q118" s="59">
        <f>IF(OR(AND($D118&gt;0,OR($D118&lt;Identification!$D$14,$D118&gt;Identification!$D$15)),AND($E118&gt;0,OR($E118&lt;Identification!$D$14,$E118&gt;Identification!$D$15))),M118,0)</f>
        <v>0</v>
      </c>
      <c r="R118" s="59">
        <f t="shared" si="2"/>
        <v>0</v>
      </c>
      <c r="T118" s="175">
        <f t="shared" si="3"/>
        <v>0</v>
      </c>
    </row>
    <row r="119" spans="1:20" x14ac:dyDescent="0.25">
      <c r="A119" s="61"/>
      <c r="B119" s="62" t="s">
        <v>1324</v>
      </c>
      <c r="C119" s="63"/>
      <c r="D119" s="67"/>
      <c r="E119" s="67"/>
      <c r="F119" s="68"/>
      <c r="G119" s="65"/>
      <c r="H119" s="69"/>
      <c r="I119" s="65"/>
      <c r="J119" s="69"/>
      <c r="K119" s="65"/>
      <c r="L119" s="65"/>
      <c r="M119" s="66">
        <v>0</v>
      </c>
      <c r="N119" s="64"/>
      <c r="O119" s="123"/>
      <c r="P119" s="59">
        <v>0</v>
      </c>
      <c r="Q119" s="59">
        <f>IF(OR(AND($D119&gt;0,OR($D119&lt;Identification!$D$14,$D119&gt;Identification!$D$15)),AND($E119&gt;0,OR($E119&lt;Identification!$D$14,$E119&gt;Identification!$D$15))),M119,0)</f>
        <v>0</v>
      </c>
      <c r="R119" s="59">
        <f t="shared" si="2"/>
        <v>0</v>
      </c>
      <c r="T119" s="175">
        <f t="shared" si="3"/>
        <v>0</v>
      </c>
    </row>
    <row r="120" spans="1:20" x14ac:dyDescent="0.25">
      <c r="A120" s="61"/>
      <c r="B120" s="81" t="s">
        <v>1325</v>
      </c>
      <c r="C120" s="63"/>
      <c r="D120" s="67"/>
      <c r="E120" s="67"/>
      <c r="F120" s="68"/>
      <c r="G120" s="65"/>
      <c r="H120" s="69"/>
      <c r="I120" s="65"/>
      <c r="J120" s="69"/>
      <c r="K120" s="65"/>
      <c r="L120" s="65"/>
      <c r="M120" s="66">
        <v>0</v>
      </c>
      <c r="N120" s="64"/>
      <c r="O120" s="123"/>
      <c r="P120" s="59">
        <v>0</v>
      </c>
      <c r="Q120" s="59">
        <f>IF(OR(AND($D120&gt;0,OR($D120&lt;Identification!$D$14,$D120&gt;Identification!$D$15)),AND($E120&gt;0,OR($E120&lt;Identification!$D$14,$E120&gt;Identification!$D$15))),M120,0)</f>
        <v>0</v>
      </c>
      <c r="R120" s="59">
        <f t="shared" si="2"/>
        <v>0</v>
      </c>
      <c r="T120" s="175">
        <f t="shared" si="3"/>
        <v>0</v>
      </c>
    </row>
    <row r="121" spans="1:20" x14ac:dyDescent="0.25">
      <c r="A121" s="61"/>
      <c r="B121" s="62" t="s">
        <v>1326</v>
      </c>
      <c r="C121" s="63"/>
      <c r="D121" s="67"/>
      <c r="E121" s="67"/>
      <c r="F121" s="68"/>
      <c r="G121" s="65"/>
      <c r="H121" s="69"/>
      <c r="I121" s="65"/>
      <c r="J121" s="69"/>
      <c r="K121" s="65"/>
      <c r="L121" s="65"/>
      <c r="M121" s="66">
        <v>0</v>
      </c>
      <c r="N121" s="64"/>
      <c r="O121" s="123"/>
      <c r="P121" s="59">
        <v>0</v>
      </c>
      <c r="Q121" s="59">
        <f>IF(OR(AND($D121&gt;0,OR($D121&lt;Identification!$D$14,$D121&gt;Identification!$D$15)),AND($E121&gt;0,OR($E121&lt;Identification!$D$14,$E121&gt;Identification!$D$15))),M121,0)</f>
        <v>0</v>
      </c>
      <c r="R121" s="59">
        <f t="shared" si="2"/>
        <v>0</v>
      </c>
      <c r="T121" s="175">
        <f t="shared" si="3"/>
        <v>0</v>
      </c>
    </row>
    <row r="122" spans="1:20" x14ac:dyDescent="0.25">
      <c r="A122" s="61"/>
      <c r="B122" s="81" t="s">
        <v>1327</v>
      </c>
      <c r="C122" s="63"/>
      <c r="D122" s="67"/>
      <c r="E122" s="67"/>
      <c r="F122" s="68"/>
      <c r="G122" s="65"/>
      <c r="H122" s="69"/>
      <c r="I122" s="65"/>
      <c r="J122" s="69"/>
      <c r="K122" s="65"/>
      <c r="L122" s="65"/>
      <c r="M122" s="66">
        <v>0</v>
      </c>
      <c r="N122" s="64"/>
      <c r="O122" s="123"/>
      <c r="P122" s="59">
        <v>0</v>
      </c>
      <c r="Q122" s="59">
        <f>IF(OR(AND($D122&gt;0,OR($D122&lt;Identification!$D$14,$D122&gt;Identification!$D$15)),AND($E122&gt;0,OR($E122&lt;Identification!$D$14,$E122&gt;Identification!$D$15))),M122,0)</f>
        <v>0</v>
      </c>
      <c r="R122" s="59">
        <f t="shared" si="2"/>
        <v>0</v>
      </c>
      <c r="T122" s="175">
        <f t="shared" si="3"/>
        <v>0</v>
      </c>
    </row>
    <row r="123" spans="1:20" x14ac:dyDescent="0.25">
      <c r="A123" s="61"/>
      <c r="B123" s="62" t="s">
        <v>1328</v>
      </c>
      <c r="C123" s="63"/>
      <c r="D123" s="67"/>
      <c r="E123" s="67"/>
      <c r="F123" s="68"/>
      <c r="G123" s="65"/>
      <c r="H123" s="69"/>
      <c r="I123" s="65"/>
      <c r="J123" s="69"/>
      <c r="K123" s="65"/>
      <c r="L123" s="65"/>
      <c r="M123" s="66">
        <v>0</v>
      </c>
      <c r="N123" s="64"/>
      <c r="O123" s="123"/>
      <c r="P123" s="59">
        <v>0</v>
      </c>
      <c r="Q123" s="59">
        <f>IF(OR(AND($D123&gt;0,OR($D123&lt;Identification!$D$14,$D123&gt;Identification!$D$15)),AND($E123&gt;0,OR($E123&lt;Identification!$D$14,$E123&gt;Identification!$D$15))),M123,0)</f>
        <v>0</v>
      </c>
      <c r="R123" s="59">
        <f t="shared" si="2"/>
        <v>0</v>
      </c>
      <c r="T123" s="175">
        <f t="shared" si="3"/>
        <v>0</v>
      </c>
    </row>
    <row r="124" spans="1:20" x14ac:dyDescent="0.25">
      <c r="A124" s="61"/>
      <c r="B124" s="62" t="s">
        <v>1329</v>
      </c>
      <c r="C124" s="63"/>
      <c r="D124" s="67"/>
      <c r="E124" s="67"/>
      <c r="F124" s="68"/>
      <c r="G124" s="65"/>
      <c r="H124" s="69"/>
      <c r="I124" s="65"/>
      <c r="J124" s="69"/>
      <c r="K124" s="65"/>
      <c r="L124" s="65"/>
      <c r="M124" s="66">
        <v>0</v>
      </c>
      <c r="N124" s="64"/>
      <c r="O124" s="123"/>
      <c r="P124" s="59">
        <v>0</v>
      </c>
      <c r="Q124" s="59">
        <f>IF(OR(AND($D124&gt;0,OR($D124&lt;Identification!$D$14,$D124&gt;Identification!$D$15)),AND($E124&gt;0,OR($E124&lt;Identification!$D$14,$E124&gt;Identification!$D$15))),M124,0)</f>
        <v>0</v>
      </c>
      <c r="R124" s="59">
        <f t="shared" si="2"/>
        <v>0</v>
      </c>
      <c r="T124" s="175">
        <f t="shared" si="3"/>
        <v>0</v>
      </c>
    </row>
    <row r="125" spans="1:20" x14ac:dyDescent="0.25">
      <c r="A125" s="61"/>
      <c r="B125" s="81" t="s">
        <v>1330</v>
      </c>
      <c r="C125" s="63"/>
      <c r="D125" s="67"/>
      <c r="E125" s="67"/>
      <c r="F125" s="68"/>
      <c r="G125" s="65"/>
      <c r="H125" s="69"/>
      <c r="I125" s="65"/>
      <c r="J125" s="69"/>
      <c r="K125" s="65"/>
      <c r="L125" s="65"/>
      <c r="M125" s="66">
        <v>0</v>
      </c>
      <c r="N125" s="64"/>
      <c r="O125" s="123"/>
      <c r="P125" s="59">
        <v>0</v>
      </c>
      <c r="Q125" s="59">
        <f>IF(OR(AND($D125&gt;0,OR($D125&lt;Identification!$D$14,$D125&gt;Identification!$D$15)),AND($E125&gt;0,OR($E125&lt;Identification!$D$14,$E125&gt;Identification!$D$15))),M125,0)</f>
        <v>0</v>
      </c>
      <c r="R125" s="59">
        <f t="shared" si="2"/>
        <v>0</v>
      </c>
      <c r="T125" s="175">
        <f t="shared" si="3"/>
        <v>0</v>
      </c>
    </row>
    <row r="126" spans="1:20" x14ac:dyDescent="0.25">
      <c r="A126" s="61"/>
      <c r="B126" s="62" t="s">
        <v>1331</v>
      </c>
      <c r="C126" s="63"/>
      <c r="D126" s="67"/>
      <c r="E126" s="67"/>
      <c r="F126" s="68"/>
      <c r="G126" s="65"/>
      <c r="H126" s="69"/>
      <c r="I126" s="65"/>
      <c r="J126" s="69"/>
      <c r="K126" s="65"/>
      <c r="L126" s="65"/>
      <c r="M126" s="66">
        <v>0</v>
      </c>
      <c r="N126" s="64"/>
      <c r="O126" s="123"/>
      <c r="P126" s="59">
        <v>0</v>
      </c>
      <c r="Q126" s="59">
        <f>IF(OR(AND($D126&gt;0,OR($D126&lt;Identification!$D$14,$D126&gt;Identification!$D$15)),AND($E126&gt;0,OR($E126&lt;Identification!$D$14,$E126&gt;Identification!$D$15))),M126,0)</f>
        <v>0</v>
      </c>
      <c r="R126" s="59">
        <f t="shared" si="2"/>
        <v>0</v>
      </c>
      <c r="T126" s="175">
        <f t="shared" si="3"/>
        <v>0</v>
      </c>
    </row>
    <row r="127" spans="1:20" x14ac:dyDescent="0.25">
      <c r="A127" s="61"/>
      <c r="B127" s="81" t="s">
        <v>1332</v>
      </c>
      <c r="C127" s="63"/>
      <c r="D127" s="67"/>
      <c r="E127" s="67"/>
      <c r="F127" s="68"/>
      <c r="G127" s="65"/>
      <c r="H127" s="69"/>
      <c r="I127" s="65"/>
      <c r="J127" s="69"/>
      <c r="K127" s="65"/>
      <c r="L127" s="65"/>
      <c r="M127" s="66">
        <v>0</v>
      </c>
      <c r="N127" s="64"/>
      <c r="O127" s="123"/>
      <c r="P127" s="59">
        <v>0</v>
      </c>
      <c r="Q127" s="59">
        <f>IF(OR(AND($D127&gt;0,OR($D127&lt;Identification!$D$14,$D127&gt;Identification!$D$15)),AND($E127&gt;0,OR($E127&lt;Identification!$D$14,$E127&gt;Identification!$D$15))),M127,0)</f>
        <v>0</v>
      </c>
      <c r="R127" s="59">
        <f t="shared" si="2"/>
        <v>0</v>
      </c>
      <c r="T127" s="175">
        <f t="shared" si="3"/>
        <v>0</v>
      </c>
    </row>
    <row r="128" spans="1:20" x14ac:dyDescent="0.25">
      <c r="A128" s="61"/>
      <c r="B128" s="62" t="s">
        <v>1333</v>
      </c>
      <c r="C128" s="63"/>
      <c r="D128" s="67"/>
      <c r="E128" s="67"/>
      <c r="F128" s="68"/>
      <c r="G128" s="65"/>
      <c r="H128" s="69"/>
      <c r="I128" s="65"/>
      <c r="J128" s="69"/>
      <c r="K128" s="65"/>
      <c r="L128" s="65"/>
      <c r="M128" s="66">
        <v>0</v>
      </c>
      <c r="N128" s="64"/>
      <c r="O128" s="123"/>
      <c r="P128" s="59">
        <v>0</v>
      </c>
      <c r="Q128" s="59">
        <f>IF(OR(AND($D128&gt;0,OR($D128&lt;Identification!$D$14,$D128&gt;Identification!$D$15)),AND($E128&gt;0,OR($E128&lt;Identification!$D$14,$E128&gt;Identification!$D$15))),M128,0)</f>
        <v>0</v>
      </c>
      <c r="R128" s="59">
        <f t="shared" si="2"/>
        <v>0</v>
      </c>
      <c r="T128" s="175">
        <f t="shared" si="3"/>
        <v>0</v>
      </c>
    </row>
    <row r="129" spans="1:20" x14ac:dyDescent="0.25">
      <c r="A129" s="61"/>
      <c r="B129" s="62" t="s">
        <v>1334</v>
      </c>
      <c r="C129" s="63"/>
      <c r="D129" s="67"/>
      <c r="E129" s="67"/>
      <c r="F129" s="68"/>
      <c r="G129" s="65"/>
      <c r="H129" s="69"/>
      <c r="I129" s="65"/>
      <c r="J129" s="69"/>
      <c r="K129" s="65"/>
      <c r="L129" s="65"/>
      <c r="M129" s="66">
        <v>0</v>
      </c>
      <c r="N129" s="64"/>
      <c r="O129" s="123"/>
      <c r="P129" s="59">
        <v>0</v>
      </c>
      <c r="Q129" s="59">
        <f>IF(OR(AND($D129&gt;0,OR($D129&lt;Identification!$D$14,$D129&gt;Identification!$D$15)),AND($E129&gt;0,OR($E129&lt;Identification!$D$14,$E129&gt;Identification!$D$15))),M129,0)</f>
        <v>0</v>
      </c>
      <c r="R129" s="59">
        <f t="shared" si="2"/>
        <v>0</v>
      </c>
      <c r="T129" s="175">
        <f t="shared" si="3"/>
        <v>0</v>
      </c>
    </row>
    <row r="130" spans="1:20" x14ac:dyDescent="0.25">
      <c r="A130" s="61"/>
      <c r="B130" s="81" t="s">
        <v>1335</v>
      </c>
      <c r="C130" s="63"/>
      <c r="D130" s="67"/>
      <c r="E130" s="67"/>
      <c r="F130" s="68"/>
      <c r="G130" s="65"/>
      <c r="H130" s="69"/>
      <c r="I130" s="65"/>
      <c r="J130" s="69"/>
      <c r="K130" s="65"/>
      <c r="L130" s="65"/>
      <c r="M130" s="66">
        <v>0</v>
      </c>
      <c r="N130" s="64"/>
      <c r="O130" s="123"/>
      <c r="P130" s="59">
        <v>0</v>
      </c>
      <c r="Q130" s="59">
        <f>IF(OR(AND($D130&gt;0,OR($D130&lt;Identification!$D$14,$D130&gt;Identification!$D$15)),AND($E130&gt;0,OR($E130&lt;Identification!$D$14,$E130&gt;Identification!$D$15))),M130,0)</f>
        <v>0</v>
      </c>
      <c r="R130" s="59">
        <f t="shared" si="2"/>
        <v>0</v>
      </c>
      <c r="T130" s="175">
        <f t="shared" si="3"/>
        <v>0</v>
      </c>
    </row>
    <row r="131" spans="1:20" x14ac:dyDescent="0.25">
      <c r="A131" s="61"/>
      <c r="B131" s="62" t="s">
        <v>1336</v>
      </c>
      <c r="C131" s="63"/>
      <c r="D131" s="67"/>
      <c r="E131" s="67"/>
      <c r="F131" s="68"/>
      <c r="G131" s="65"/>
      <c r="H131" s="69"/>
      <c r="I131" s="65"/>
      <c r="J131" s="69"/>
      <c r="K131" s="65"/>
      <c r="L131" s="65"/>
      <c r="M131" s="66">
        <v>0</v>
      </c>
      <c r="N131" s="64"/>
      <c r="O131" s="123"/>
      <c r="P131" s="59">
        <v>0</v>
      </c>
      <c r="Q131" s="59">
        <f>IF(OR(AND($D131&gt;0,OR($D131&lt;Identification!$D$14,$D131&gt;Identification!$D$15)),AND($E131&gt;0,OR($E131&lt;Identification!$D$14,$E131&gt;Identification!$D$15))),M131,0)</f>
        <v>0</v>
      </c>
      <c r="R131" s="59">
        <f t="shared" si="2"/>
        <v>0</v>
      </c>
      <c r="T131" s="175">
        <f t="shared" si="3"/>
        <v>0</v>
      </c>
    </row>
    <row r="132" spans="1:20" x14ac:dyDescent="0.25">
      <c r="A132" s="61"/>
      <c r="B132" s="81" t="s">
        <v>1337</v>
      </c>
      <c r="C132" s="63"/>
      <c r="D132" s="67"/>
      <c r="E132" s="67"/>
      <c r="F132" s="68"/>
      <c r="G132" s="65"/>
      <c r="H132" s="69"/>
      <c r="I132" s="65"/>
      <c r="J132" s="69"/>
      <c r="K132" s="65"/>
      <c r="L132" s="65"/>
      <c r="M132" s="66">
        <v>0</v>
      </c>
      <c r="N132" s="64"/>
      <c r="O132" s="123"/>
      <c r="P132" s="59">
        <v>0</v>
      </c>
      <c r="Q132" s="59">
        <f>IF(OR(AND($D132&gt;0,OR($D132&lt;Identification!$D$14,$D132&gt;Identification!$D$15)),AND($E132&gt;0,OR($E132&lt;Identification!$D$14,$E132&gt;Identification!$D$15))),M132,0)</f>
        <v>0</v>
      </c>
      <c r="R132" s="59">
        <f t="shared" si="2"/>
        <v>0</v>
      </c>
      <c r="T132" s="175">
        <f t="shared" si="3"/>
        <v>0</v>
      </c>
    </row>
    <row r="133" spans="1:20" x14ac:dyDescent="0.25">
      <c r="A133" s="61"/>
      <c r="B133" s="62" t="s">
        <v>1338</v>
      </c>
      <c r="C133" s="63"/>
      <c r="D133" s="67"/>
      <c r="E133" s="67"/>
      <c r="F133" s="68"/>
      <c r="G133" s="65"/>
      <c r="H133" s="69"/>
      <c r="I133" s="65"/>
      <c r="J133" s="69"/>
      <c r="K133" s="65"/>
      <c r="L133" s="65"/>
      <c r="M133" s="66">
        <v>0</v>
      </c>
      <c r="N133" s="64"/>
      <c r="O133" s="123"/>
      <c r="P133" s="59">
        <v>0</v>
      </c>
      <c r="Q133" s="59">
        <f>IF(OR(AND($D133&gt;0,OR($D133&lt;Identification!$D$14,$D133&gt;Identification!$D$15)),AND($E133&gt;0,OR($E133&lt;Identification!$D$14,$E133&gt;Identification!$D$15))),M133,0)</f>
        <v>0</v>
      </c>
      <c r="R133" s="59">
        <f t="shared" si="2"/>
        <v>0</v>
      </c>
      <c r="T133" s="175">
        <f t="shared" si="3"/>
        <v>0</v>
      </c>
    </row>
    <row r="134" spans="1:20" x14ac:dyDescent="0.25">
      <c r="A134" s="61"/>
      <c r="B134" s="62" t="s">
        <v>1339</v>
      </c>
      <c r="C134" s="63"/>
      <c r="D134" s="67"/>
      <c r="E134" s="67"/>
      <c r="F134" s="68"/>
      <c r="G134" s="65"/>
      <c r="H134" s="69"/>
      <c r="I134" s="65"/>
      <c r="J134" s="69"/>
      <c r="K134" s="65"/>
      <c r="L134" s="65"/>
      <c r="M134" s="66">
        <v>0</v>
      </c>
      <c r="N134" s="64"/>
      <c r="O134" s="123"/>
      <c r="P134" s="59">
        <v>0</v>
      </c>
      <c r="Q134" s="59">
        <f>IF(OR(AND($D134&gt;0,OR($D134&lt;Identification!$D$14,$D134&gt;Identification!$D$15)),AND($E134&gt;0,OR($E134&lt;Identification!$D$14,$E134&gt;Identification!$D$15))),M134,0)</f>
        <v>0</v>
      </c>
      <c r="R134" s="59">
        <f t="shared" si="2"/>
        <v>0</v>
      </c>
      <c r="T134" s="175">
        <f t="shared" si="3"/>
        <v>0</v>
      </c>
    </row>
    <row r="135" spans="1:20" x14ac:dyDescent="0.25">
      <c r="A135" s="61"/>
      <c r="B135" s="81" t="s">
        <v>1340</v>
      </c>
      <c r="C135" s="63"/>
      <c r="D135" s="67"/>
      <c r="E135" s="67"/>
      <c r="F135" s="68"/>
      <c r="G135" s="65"/>
      <c r="H135" s="69"/>
      <c r="I135" s="65"/>
      <c r="J135" s="69"/>
      <c r="K135" s="65"/>
      <c r="L135" s="65"/>
      <c r="M135" s="66">
        <v>0</v>
      </c>
      <c r="N135" s="64"/>
      <c r="O135" s="123"/>
      <c r="P135" s="59">
        <v>0</v>
      </c>
      <c r="Q135" s="59">
        <f>IF(OR(AND($D135&gt;0,OR($D135&lt;Identification!$D$14,$D135&gt;Identification!$D$15)),AND($E135&gt;0,OR($E135&lt;Identification!$D$14,$E135&gt;Identification!$D$15))),M135,0)</f>
        <v>0</v>
      </c>
      <c r="R135" s="59">
        <f t="shared" si="2"/>
        <v>0</v>
      </c>
      <c r="T135" s="175">
        <f t="shared" si="3"/>
        <v>0</v>
      </c>
    </row>
    <row r="136" spans="1:20" x14ac:dyDescent="0.25">
      <c r="A136" s="61"/>
      <c r="B136" s="62" t="s">
        <v>1341</v>
      </c>
      <c r="C136" s="63"/>
      <c r="D136" s="67"/>
      <c r="E136" s="67"/>
      <c r="F136" s="68"/>
      <c r="G136" s="65"/>
      <c r="H136" s="69"/>
      <c r="I136" s="65"/>
      <c r="J136" s="69"/>
      <c r="K136" s="65"/>
      <c r="L136" s="65"/>
      <c r="M136" s="66">
        <v>0</v>
      </c>
      <c r="N136" s="64"/>
      <c r="O136" s="123"/>
      <c r="P136" s="59">
        <v>0</v>
      </c>
      <c r="Q136" s="59">
        <f>IF(OR(AND($D136&gt;0,OR($D136&lt;Identification!$D$14,$D136&gt;Identification!$D$15)),AND($E136&gt;0,OR($E136&lt;Identification!$D$14,$E136&gt;Identification!$D$15))),M136,0)</f>
        <v>0</v>
      </c>
      <c r="R136" s="59">
        <f t="shared" ref="R136:R199" si="4">M136-P136-Q136</f>
        <v>0</v>
      </c>
      <c r="T136" s="175">
        <f t="shared" ref="T136:T199" si="5">P136+Q136</f>
        <v>0</v>
      </c>
    </row>
    <row r="137" spans="1:20" x14ac:dyDescent="0.25">
      <c r="A137" s="61"/>
      <c r="B137" s="81" t="s">
        <v>1342</v>
      </c>
      <c r="C137" s="63"/>
      <c r="D137" s="67"/>
      <c r="E137" s="67"/>
      <c r="F137" s="68"/>
      <c r="G137" s="65"/>
      <c r="H137" s="69"/>
      <c r="I137" s="65"/>
      <c r="J137" s="69"/>
      <c r="K137" s="65"/>
      <c r="L137" s="65"/>
      <c r="M137" s="66">
        <v>0</v>
      </c>
      <c r="N137" s="64"/>
      <c r="O137" s="123"/>
      <c r="P137" s="59">
        <v>0</v>
      </c>
      <c r="Q137" s="59">
        <f>IF(OR(AND($D137&gt;0,OR($D137&lt;Identification!$D$14,$D137&gt;Identification!$D$15)),AND($E137&gt;0,OR($E137&lt;Identification!$D$14,$E137&gt;Identification!$D$15))),M137,0)</f>
        <v>0</v>
      </c>
      <c r="R137" s="59">
        <f t="shared" si="4"/>
        <v>0</v>
      </c>
      <c r="T137" s="175">
        <f t="shared" si="5"/>
        <v>0</v>
      </c>
    </row>
    <row r="138" spans="1:20" x14ac:dyDescent="0.25">
      <c r="A138" s="61"/>
      <c r="B138" s="62" t="s">
        <v>1343</v>
      </c>
      <c r="C138" s="63"/>
      <c r="D138" s="67"/>
      <c r="E138" s="67"/>
      <c r="F138" s="68"/>
      <c r="G138" s="65"/>
      <c r="H138" s="69"/>
      <c r="I138" s="65"/>
      <c r="J138" s="69"/>
      <c r="K138" s="65"/>
      <c r="L138" s="65"/>
      <c r="M138" s="66">
        <v>0</v>
      </c>
      <c r="N138" s="64"/>
      <c r="O138" s="123"/>
      <c r="P138" s="59">
        <v>0</v>
      </c>
      <c r="Q138" s="59">
        <f>IF(OR(AND($D138&gt;0,OR($D138&lt;Identification!$D$14,$D138&gt;Identification!$D$15)),AND($E138&gt;0,OR($E138&lt;Identification!$D$14,$E138&gt;Identification!$D$15))),M138,0)</f>
        <v>0</v>
      </c>
      <c r="R138" s="59">
        <f t="shared" si="4"/>
        <v>0</v>
      </c>
      <c r="T138" s="175">
        <f t="shared" si="5"/>
        <v>0</v>
      </c>
    </row>
    <row r="139" spans="1:20" x14ac:dyDescent="0.25">
      <c r="A139" s="61"/>
      <c r="B139" s="62" t="s">
        <v>1344</v>
      </c>
      <c r="C139" s="63"/>
      <c r="D139" s="67"/>
      <c r="E139" s="67"/>
      <c r="F139" s="68"/>
      <c r="G139" s="65"/>
      <c r="H139" s="69"/>
      <c r="I139" s="65"/>
      <c r="J139" s="69"/>
      <c r="K139" s="65"/>
      <c r="L139" s="65"/>
      <c r="M139" s="66">
        <v>0</v>
      </c>
      <c r="N139" s="64"/>
      <c r="O139" s="123"/>
      <c r="P139" s="59">
        <v>0</v>
      </c>
      <c r="Q139" s="59">
        <f>IF(OR(AND($D139&gt;0,OR($D139&lt;Identification!$D$14,$D139&gt;Identification!$D$15)),AND($E139&gt;0,OR($E139&lt;Identification!$D$14,$E139&gt;Identification!$D$15))),M139,0)</f>
        <v>0</v>
      </c>
      <c r="R139" s="59">
        <f t="shared" si="4"/>
        <v>0</v>
      </c>
      <c r="T139" s="175">
        <f t="shared" si="5"/>
        <v>0</v>
      </c>
    </row>
    <row r="140" spans="1:20" x14ac:dyDescent="0.25">
      <c r="A140" s="61"/>
      <c r="B140" s="81" t="s">
        <v>1345</v>
      </c>
      <c r="C140" s="63"/>
      <c r="D140" s="67"/>
      <c r="E140" s="67"/>
      <c r="F140" s="68"/>
      <c r="G140" s="65"/>
      <c r="H140" s="69"/>
      <c r="I140" s="65"/>
      <c r="J140" s="69"/>
      <c r="K140" s="65"/>
      <c r="L140" s="65"/>
      <c r="M140" s="66">
        <v>0</v>
      </c>
      <c r="N140" s="64"/>
      <c r="O140" s="123"/>
      <c r="P140" s="59">
        <v>0</v>
      </c>
      <c r="Q140" s="59">
        <f>IF(OR(AND($D140&gt;0,OR($D140&lt;Identification!$D$14,$D140&gt;Identification!$D$15)),AND($E140&gt;0,OR($E140&lt;Identification!$D$14,$E140&gt;Identification!$D$15))),M140,0)</f>
        <v>0</v>
      </c>
      <c r="R140" s="59">
        <f t="shared" si="4"/>
        <v>0</v>
      </c>
      <c r="T140" s="175">
        <f t="shared" si="5"/>
        <v>0</v>
      </c>
    </row>
    <row r="141" spans="1:20" x14ac:dyDescent="0.25">
      <c r="A141" s="61"/>
      <c r="B141" s="62" t="s">
        <v>1346</v>
      </c>
      <c r="C141" s="63"/>
      <c r="D141" s="67"/>
      <c r="E141" s="67"/>
      <c r="F141" s="68"/>
      <c r="G141" s="65"/>
      <c r="H141" s="69"/>
      <c r="I141" s="65"/>
      <c r="J141" s="69"/>
      <c r="K141" s="65"/>
      <c r="L141" s="65"/>
      <c r="M141" s="66">
        <v>0</v>
      </c>
      <c r="N141" s="64"/>
      <c r="O141" s="123"/>
      <c r="P141" s="59">
        <v>0</v>
      </c>
      <c r="Q141" s="59">
        <f>IF(OR(AND($D141&gt;0,OR($D141&lt;Identification!$D$14,$D141&gt;Identification!$D$15)),AND($E141&gt;0,OR($E141&lt;Identification!$D$14,$E141&gt;Identification!$D$15))),M141,0)</f>
        <v>0</v>
      </c>
      <c r="R141" s="59">
        <f t="shared" si="4"/>
        <v>0</v>
      </c>
      <c r="T141" s="175">
        <f t="shared" si="5"/>
        <v>0</v>
      </c>
    </row>
    <row r="142" spans="1:20" x14ac:dyDescent="0.25">
      <c r="A142" s="61"/>
      <c r="B142" s="81" t="s">
        <v>1347</v>
      </c>
      <c r="C142" s="63"/>
      <c r="D142" s="67"/>
      <c r="E142" s="67"/>
      <c r="F142" s="68"/>
      <c r="G142" s="65"/>
      <c r="H142" s="69"/>
      <c r="I142" s="65"/>
      <c r="J142" s="69"/>
      <c r="K142" s="65"/>
      <c r="L142" s="65"/>
      <c r="M142" s="66">
        <v>0</v>
      </c>
      <c r="N142" s="64"/>
      <c r="O142" s="123"/>
      <c r="P142" s="59">
        <v>0</v>
      </c>
      <c r="Q142" s="59">
        <f>IF(OR(AND($D142&gt;0,OR($D142&lt;Identification!$D$14,$D142&gt;Identification!$D$15)),AND($E142&gt;0,OR($E142&lt;Identification!$D$14,$E142&gt;Identification!$D$15))),M142,0)</f>
        <v>0</v>
      </c>
      <c r="R142" s="59">
        <f t="shared" si="4"/>
        <v>0</v>
      </c>
      <c r="T142" s="175">
        <f t="shared" si="5"/>
        <v>0</v>
      </c>
    </row>
    <row r="143" spans="1:20" x14ac:dyDescent="0.25">
      <c r="A143" s="61"/>
      <c r="B143" s="62" t="s">
        <v>1348</v>
      </c>
      <c r="C143" s="63"/>
      <c r="D143" s="67"/>
      <c r="E143" s="67"/>
      <c r="F143" s="68"/>
      <c r="G143" s="65"/>
      <c r="H143" s="69"/>
      <c r="I143" s="65"/>
      <c r="J143" s="69"/>
      <c r="K143" s="65"/>
      <c r="L143" s="65"/>
      <c r="M143" s="66">
        <v>0</v>
      </c>
      <c r="N143" s="64"/>
      <c r="O143" s="123"/>
      <c r="P143" s="59">
        <v>0</v>
      </c>
      <c r="Q143" s="59">
        <f>IF(OR(AND($D143&gt;0,OR($D143&lt;Identification!$D$14,$D143&gt;Identification!$D$15)),AND($E143&gt;0,OR($E143&lt;Identification!$D$14,$E143&gt;Identification!$D$15))),M143,0)</f>
        <v>0</v>
      </c>
      <c r="R143" s="59">
        <f t="shared" si="4"/>
        <v>0</v>
      </c>
      <c r="T143" s="175">
        <f t="shared" si="5"/>
        <v>0</v>
      </c>
    </row>
    <row r="144" spans="1:20" x14ac:dyDescent="0.25">
      <c r="A144" s="61"/>
      <c r="B144" s="62" t="s">
        <v>1349</v>
      </c>
      <c r="C144" s="63"/>
      <c r="D144" s="67"/>
      <c r="E144" s="67"/>
      <c r="F144" s="68"/>
      <c r="G144" s="65"/>
      <c r="H144" s="69"/>
      <c r="I144" s="65"/>
      <c r="J144" s="69"/>
      <c r="K144" s="65"/>
      <c r="L144" s="65"/>
      <c r="M144" s="66">
        <v>0</v>
      </c>
      <c r="N144" s="64"/>
      <c r="O144" s="123"/>
      <c r="P144" s="59">
        <v>0</v>
      </c>
      <c r="Q144" s="59">
        <f>IF(OR(AND($D144&gt;0,OR($D144&lt;Identification!$D$14,$D144&gt;Identification!$D$15)),AND($E144&gt;0,OR($E144&lt;Identification!$D$14,$E144&gt;Identification!$D$15))),M144,0)</f>
        <v>0</v>
      </c>
      <c r="R144" s="59">
        <f t="shared" si="4"/>
        <v>0</v>
      </c>
      <c r="T144" s="175">
        <f t="shared" si="5"/>
        <v>0</v>
      </c>
    </row>
    <row r="145" spans="1:20" x14ac:dyDescent="0.25">
      <c r="A145" s="61"/>
      <c r="B145" s="81" t="s">
        <v>1350</v>
      </c>
      <c r="C145" s="63"/>
      <c r="D145" s="67"/>
      <c r="E145" s="67"/>
      <c r="F145" s="68"/>
      <c r="G145" s="65"/>
      <c r="H145" s="69"/>
      <c r="I145" s="65"/>
      <c r="J145" s="69"/>
      <c r="K145" s="65"/>
      <c r="L145" s="65"/>
      <c r="M145" s="66">
        <v>0</v>
      </c>
      <c r="N145" s="64"/>
      <c r="O145" s="123"/>
      <c r="P145" s="59">
        <v>0</v>
      </c>
      <c r="Q145" s="59">
        <f>IF(OR(AND($D145&gt;0,OR($D145&lt;Identification!$D$14,$D145&gt;Identification!$D$15)),AND($E145&gt;0,OR($E145&lt;Identification!$D$14,$E145&gt;Identification!$D$15))),M145,0)</f>
        <v>0</v>
      </c>
      <c r="R145" s="59">
        <f t="shared" si="4"/>
        <v>0</v>
      </c>
      <c r="T145" s="175">
        <f t="shared" si="5"/>
        <v>0</v>
      </c>
    </row>
    <row r="146" spans="1:20" x14ac:dyDescent="0.25">
      <c r="A146" s="61"/>
      <c r="B146" s="62" t="s">
        <v>1351</v>
      </c>
      <c r="C146" s="63"/>
      <c r="D146" s="67"/>
      <c r="E146" s="67"/>
      <c r="F146" s="68"/>
      <c r="G146" s="65"/>
      <c r="H146" s="69"/>
      <c r="I146" s="65"/>
      <c r="J146" s="69"/>
      <c r="K146" s="65"/>
      <c r="L146" s="65"/>
      <c r="M146" s="66">
        <v>0</v>
      </c>
      <c r="N146" s="64"/>
      <c r="O146" s="123"/>
      <c r="P146" s="59">
        <v>0</v>
      </c>
      <c r="Q146" s="59">
        <f>IF(OR(AND($D146&gt;0,OR($D146&lt;Identification!$D$14,$D146&gt;Identification!$D$15)),AND($E146&gt;0,OR($E146&lt;Identification!$D$14,$E146&gt;Identification!$D$15))),M146,0)</f>
        <v>0</v>
      </c>
      <c r="R146" s="59">
        <f t="shared" si="4"/>
        <v>0</v>
      </c>
      <c r="T146" s="175">
        <f t="shared" si="5"/>
        <v>0</v>
      </c>
    </row>
    <row r="147" spans="1:20" x14ac:dyDescent="0.25">
      <c r="A147" s="61"/>
      <c r="B147" s="81" t="s">
        <v>1352</v>
      </c>
      <c r="C147" s="63"/>
      <c r="D147" s="67"/>
      <c r="E147" s="67"/>
      <c r="F147" s="68"/>
      <c r="G147" s="65"/>
      <c r="H147" s="69"/>
      <c r="I147" s="65"/>
      <c r="J147" s="69"/>
      <c r="K147" s="65"/>
      <c r="L147" s="65"/>
      <c r="M147" s="66">
        <v>0</v>
      </c>
      <c r="N147" s="64"/>
      <c r="O147" s="123"/>
      <c r="P147" s="59">
        <v>0</v>
      </c>
      <c r="Q147" s="59">
        <f>IF(OR(AND($D147&gt;0,OR($D147&lt;Identification!$D$14,$D147&gt;Identification!$D$15)),AND($E147&gt;0,OR($E147&lt;Identification!$D$14,$E147&gt;Identification!$D$15))),M147,0)</f>
        <v>0</v>
      </c>
      <c r="R147" s="59">
        <f t="shared" si="4"/>
        <v>0</v>
      </c>
      <c r="T147" s="175">
        <f t="shared" si="5"/>
        <v>0</v>
      </c>
    </row>
    <row r="148" spans="1:20" x14ac:dyDescent="0.25">
      <c r="A148" s="61"/>
      <c r="B148" s="62" t="s">
        <v>1353</v>
      </c>
      <c r="C148" s="63"/>
      <c r="D148" s="67"/>
      <c r="E148" s="67"/>
      <c r="F148" s="68"/>
      <c r="G148" s="65"/>
      <c r="H148" s="69"/>
      <c r="I148" s="65"/>
      <c r="J148" s="69"/>
      <c r="K148" s="65"/>
      <c r="L148" s="65"/>
      <c r="M148" s="66">
        <v>0</v>
      </c>
      <c r="N148" s="64"/>
      <c r="O148" s="123"/>
      <c r="P148" s="59">
        <v>0</v>
      </c>
      <c r="Q148" s="59">
        <f>IF(OR(AND($D148&gt;0,OR($D148&lt;Identification!$D$14,$D148&gt;Identification!$D$15)),AND($E148&gt;0,OR($E148&lt;Identification!$D$14,$E148&gt;Identification!$D$15))),M148,0)</f>
        <v>0</v>
      </c>
      <c r="R148" s="59">
        <f t="shared" si="4"/>
        <v>0</v>
      </c>
      <c r="T148" s="175">
        <f t="shared" si="5"/>
        <v>0</v>
      </c>
    </row>
    <row r="149" spans="1:20" x14ac:dyDescent="0.25">
      <c r="A149" s="61"/>
      <c r="B149" s="62" t="s">
        <v>1354</v>
      </c>
      <c r="C149" s="63"/>
      <c r="D149" s="67"/>
      <c r="E149" s="67"/>
      <c r="F149" s="68"/>
      <c r="G149" s="65"/>
      <c r="H149" s="69"/>
      <c r="I149" s="65"/>
      <c r="J149" s="69"/>
      <c r="K149" s="65"/>
      <c r="L149" s="65"/>
      <c r="M149" s="66">
        <v>0</v>
      </c>
      <c r="N149" s="64"/>
      <c r="O149" s="123"/>
      <c r="P149" s="59">
        <v>0</v>
      </c>
      <c r="Q149" s="59">
        <f>IF(OR(AND($D149&gt;0,OR($D149&lt;Identification!$D$14,$D149&gt;Identification!$D$15)),AND($E149&gt;0,OR($E149&lt;Identification!$D$14,$E149&gt;Identification!$D$15))),M149,0)</f>
        <v>0</v>
      </c>
      <c r="R149" s="59">
        <f t="shared" si="4"/>
        <v>0</v>
      </c>
      <c r="T149" s="175">
        <f t="shared" si="5"/>
        <v>0</v>
      </c>
    </row>
    <row r="150" spans="1:20" x14ac:dyDescent="0.25">
      <c r="A150" s="61"/>
      <c r="B150" s="81" t="s">
        <v>1355</v>
      </c>
      <c r="C150" s="63"/>
      <c r="D150" s="67"/>
      <c r="E150" s="67"/>
      <c r="F150" s="68"/>
      <c r="G150" s="65"/>
      <c r="H150" s="69"/>
      <c r="I150" s="65"/>
      <c r="J150" s="69"/>
      <c r="K150" s="65"/>
      <c r="L150" s="65"/>
      <c r="M150" s="66">
        <v>0</v>
      </c>
      <c r="N150" s="64"/>
      <c r="O150" s="123"/>
      <c r="P150" s="59">
        <v>0</v>
      </c>
      <c r="Q150" s="59">
        <f>IF(OR(AND($D150&gt;0,OR($D150&lt;Identification!$D$14,$D150&gt;Identification!$D$15)),AND($E150&gt;0,OR($E150&lt;Identification!$D$14,$E150&gt;Identification!$D$15))),M150,0)</f>
        <v>0</v>
      </c>
      <c r="R150" s="59">
        <f t="shared" si="4"/>
        <v>0</v>
      </c>
      <c r="T150" s="175">
        <f t="shared" si="5"/>
        <v>0</v>
      </c>
    </row>
    <row r="151" spans="1:20" x14ac:dyDescent="0.25">
      <c r="A151" s="61"/>
      <c r="B151" s="62" t="s">
        <v>1356</v>
      </c>
      <c r="C151" s="63"/>
      <c r="D151" s="67"/>
      <c r="E151" s="67"/>
      <c r="F151" s="68"/>
      <c r="G151" s="65"/>
      <c r="H151" s="69"/>
      <c r="I151" s="65"/>
      <c r="J151" s="69"/>
      <c r="K151" s="65"/>
      <c r="L151" s="65"/>
      <c r="M151" s="66">
        <v>0</v>
      </c>
      <c r="N151" s="64"/>
      <c r="O151" s="123"/>
      <c r="P151" s="59">
        <v>0</v>
      </c>
      <c r="Q151" s="59">
        <f>IF(OR(AND($D151&gt;0,OR($D151&lt;Identification!$D$14,$D151&gt;Identification!$D$15)),AND($E151&gt;0,OR($E151&lt;Identification!$D$14,$E151&gt;Identification!$D$15))),M151,0)</f>
        <v>0</v>
      </c>
      <c r="R151" s="59">
        <f t="shared" si="4"/>
        <v>0</v>
      </c>
      <c r="T151" s="175">
        <f t="shared" si="5"/>
        <v>0</v>
      </c>
    </row>
    <row r="152" spans="1:20" x14ac:dyDescent="0.25">
      <c r="A152" s="61"/>
      <c r="B152" s="81" t="s">
        <v>1357</v>
      </c>
      <c r="C152" s="63"/>
      <c r="D152" s="67"/>
      <c r="E152" s="67"/>
      <c r="F152" s="68"/>
      <c r="G152" s="65"/>
      <c r="H152" s="69"/>
      <c r="I152" s="65"/>
      <c r="J152" s="69"/>
      <c r="K152" s="65"/>
      <c r="L152" s="65"/>
      <c r="M152" s="66">
        <v>0</v>
      </c>
      <c r="N152" s="64"/>
      <c r="O152" s="123"/>
      <c r="P152" s="59">
        <v>0</v>
      </c>
      <c r="Q152" s="59">
        <f>IF(OR(AND($D152&gt;0,OR($D152&lt;Identification!$D$14,$D152&gt;Identification!$D$15)),AND($E152&gt;0,OR($E152&lt;Identification!$D$14,$E152&gt;Identification!$D$15))),M152,0)</f>
        <v>0</v>
      </c>
      <c r="R152" s="59">
        <f t="shared" si="4"/>
        <v>0</v>
      </c>
      <c r="T152" s="175">
        <f t="shared" si="5"/>
        <v>0</v>
      </c>
    </row>
    <row r="153" spans="1:20" x14ac:dyDescent="0.25">
      <c r="A153" s="61"/>
      <c r="B153" s="62" t="s">
        <v>1358</v>
      </c>
      <c r="C153" s="63"/>
      <c r="D153" s="67"/>
      <c r="E153" s="67"/>
      <c r="F153" s="68"/>
      <c r="G153" s="65"/>
      <c r="H153" s="69"/>
      <c r="I153" s="65"/>
      <c r="J153" s="69"/>
      <c r="K153" s="65"/>
      <c r="L153" s="65"/>
      <c r="M153" s="66">
        <v>0</v>
      </c>
      <c r="N153" s="64"/>
      <c r="O153" s="123"/>
      <c r="P153" s="59">
        <v>0</v>
      </c>
      <c r="Q153" s="59">
        <f>IF(OR(AND($D153&gt;0,OR($D153&lt;Identification!$D$14,$D153&gt;Identification!$D$15)),AND($E153&gt;0,OR($E153&lt;Identification!$D$14,$E153&gt;Identification!$D$15))),M153,0)</f>
        <v>0</v>
      </c>
      <c r="R153" s="59">
        <f t="shared" si="4"/>
        <v>0</v>
      </c>
      <c r="T153" s="175">
        <f t="shared" si="5"/>
        <v>0</v>
      </c>
    </row>
    <row r="154" spans="1:20" x14ac:dyDescent="0.25">
      <c r="A154" s="61"/>
      <c r="B154" s="62" t="s">
        <v>1359</v>
      </c>
      <c r="C154" s="63"/>
      <c r="D154" s="67"/>
      <c r="E154" s="67"/>
      <c r="F154" s="68"/>
      <c r="G154" s="65"/>
      <c r="H154" s="69"/>
      <c r="I154" s="65"/>
      <c r="J154" s="69"/>
      <c r="K154" s="65"/>
      <c r="L154" s="65"/>
      <c r="M154" s="66">
        <v>0</v>
      </c>
      <c r="N154" s="64"/>
      <c r="O154" s="123"/>
      <c r="P154" s="59">
        <v>0</v>
      </c>
      <c r="Q154" s="59">
        <f>IF(OR(AND($D154&gt;0,OR($D154&lt;Identification!$D$14,$D154&gt;Identification!$D$15)),AND($E154&gt;0,OR($E154&lt;Identification!$D$14,$E154&gt;Identification!$D$15))),M154,0)</f>
        <v>0</v>
      </c>
      <c r="R154" s="59">
        <f t="shared" si="4"/>
        <v>0</v>
      </c>
      <c r="T154" s="175">
        <f t="shared" si="5"/>
        <v>0</v>
      </c>
    </row>
    <row r="155" spans="1:20" x14ac:dyDescent="0.25">
      <c r="A155" s="61"/>
      <c r="B155" s="81" t="s">
        <v>1360</v>
      </c>
      <c r="C155" s="63"/>
      <c r="D155" s="67"/>
      <c r="E155" s="67"/>
      <c r="F155" s="68"/>
      <c r="G155" s="65"/>
      <c r="H155" s="69"/>
      <c r="I155" s="65"/>
      <c r="J155" s="69"/>
      <c r="K155" s="65"/>
      <c r="L155" s="65"/>
      <c r="M155" s="66">
        <v>0</v>
      </c>
      <c r="N155" s="64"/>
      <c r="O155" s="123"/>
      <c r="P155" s="59">
        <v>0</v>
      </c>
      <c r="Q155" s="59">
        <f>IF(OR(AND($D155&gt;0,OR($D155&lt;Identification!$D$14,$D155&gt;Identification!$D$15)),AND($E155&gt;0,OR($E155&lt;Identification!$D$14,$E155&gt;Identification!$D$15))),M155,0)</f>
        <v>0</v>
      </c>
      <c r="R155" s="59">
        <f t="shared" si="4"/>
        <v>0</v>
      </c>
      <c r="T155" s="175">
        <f t="shared" si="5"/>
        <v>0</v>
      </c>
    </row>
    <row r="156" spans="1:20" x14ac:dyDescent="0.25">
      <c r="A156" s="61"/>
      <c r="B156" s="62" t="s">
        <v>1361</v>
      </c>
      <c r="C156" s="63"/>
      <c r="D156" s="67"/>
      <c r="E156" s="67"/>
      <c r="F156" s="68"/>
      <c r="G156" s="65"/>
      <c r="H156" s="69"/>
      <c r="I156" s="65"/>
      <c r="J156" s="69"/>
      <c r="K156" s="65"/>
      <c r="L156" s="65"/>
      <c r="M156" s="66">
        <v>0</v>
      </c>
      <c r="N156" s="64"/>
      <c r="O156" s="123"/>
      <c r="P156" s="59">
        <v>0</v>
      </c>
      <c r="Q156" s="59">
        <f>IF(OR(AND($D156&gt;0,OR($D156&lt;Identification!$D$14,$D156&gt;Identification!$D$15)),AND($E156&gt;0,OR($E156&lt;Identification!$D$14,$E156&gt;Identification!$D$15))),M156,0)</f>
        <v>0</v>
      </c>
      <c r="R156" s="59">
        <f t="shared" si="4"/>
        <v>0</v>
      </c>
      <c r="T156" s="175">
        <f t="shared" si="5"/>
        <v>0</v>
      </c>
    </row>
    <row r="157" spans="1:20" x14ac:dyDescent="0.25">
      <c r="A157" s="61"/>
      <c r="B157" s="81" t="s">
        <v>1362</v>
      </c>
      <c r="C157" s="63"/>
      <c r="D157" s="67"/>
      <c r="E157" s="67"/>
      <c r="F157" s="68"/>
      <c r="G157" s="65"/>
      <c r="H157" s="69"/>
      <c r="I157" s="65"/>
      <c r="J157" s="69"/>
      <c r="K157" s="65"/>
      <c r="L157" s="65"/>
      <c r="M157" s="66">
        <v>0</v>
      </c>
      <c r="N157" s="64"/>
      <c r="O157" s="123"/>
      <c r="P157" s="59">
        <v>0</v>
      </c>
      <c r="Q157" s="59">
        <f>IF(OR(AND($D157&gt;0,OR($D157&lt;Identification!$D$14,$D157&gt;Identification!$D$15)),AND($E157&gt;0,OR($E157&lt;Identification!$D$14,$E157&gt;Identification!$D$15))),M157,0)</f>
        <v>0</v>
      </c>
      <c r="R157" s="59">
        <f t="shared" si="4"/>
        <v>0</v>
      </c>
      <c r="T157" s="175">
        <f t="shared" si="5"/>
        <v>0</v>
      </c>
    </row>
    <row r="158" spans="1:20" x14ac:dyDescent="0.25">
      <c r="A158" s="61"/>
      <c r="B158" s="62" t="s">
        <v>1363</v>
      </c>
      <c r="C158" s="63"/>
      <c r="D158" s="67"/>
      <c r="E158" s="67"/>
      <c r="F158" s="68"/>
      <c r="G158" s="65"/>
      <c r="H158" s="69"/>
      <c r="I158" s="65"/>
      <c r="J158" s="69"/>
      <c r="K158" s="65"/>
      <c r="L158" s="65"/>
      <c r="M158" s="66">
        <v>0</v>
      </c>
      <c r="N158" s="64"/>
      <c r="O158" s="123"/>
      <c r="P158" s="59">
        <v>0</v>
      </c>
      <c r="Q158" s="59">
        <f>IF(OR(AND($D158&gt;0,OR($D158&lt;Identification!$D$14,$D158&gt;Identification!$D$15)),AND($E158&gt;0,OR($E158&lt;Identification!$D$14,$E158&gt;Identification!$D$15))),M158,0)</f>
        <v>0</v>
      </c>
      <c r="R158" s="59">
        <f t="shared" si="4"/>
        <v>0</v>
      </c>
      <c r="T158" s="175">
        <f t="shared" si="5"/>
        <v>0</v>
      </c>
    </row>
    <row r="159" spans="1:20" x14ac:dyDescent="0.25">
      <c r="A159" s="61"/>
      <c r="B159" s="62" t="s">
        <v>1364</v>
      </c>
      <c r="C159" s="63"/>
      <c r="D159" s="67"/>
      <c r="E159" s="67"/>
      <c r="F159" s="68"/>
      <c r="G159" s="65"/>
      <c r="H159" s="69"/>
      <c r="I159" s="65"/>
      <c r="J159" s="69"/>
      <c r="K159" s="65"/>
      <c r="L159" s="65"/>
      <c r="M159" s="66">
        <v>0</v>
      </c>
      <c r="N159" s="64"/>
      <c r="O159" s="123"/>
      <c r="P159" s="59">
        <v>0</v>
      </c>
      <c r="Q159" s="59">
        <f>IF(OR(AND($D159&gt;0,OR($D159&lt;Identification!$D$14,$D159&gt;Identification!$D$15)),AND($E159&gt;0,OR($E159&lt;Identification!$D$14,$E159&gt;Identification!$D$15))),M159,0)</f>
        <v>0</v>
      </c>
      <c r="R159" s="59">
        <f t="shared" si="4"/>
        <v>0</v>
      </c>
      <c r="T159" s="175">
        <f t="shared" si="5"/>
        <v>0</v>
      </c>
    </row>
    <row r="160" spans="1:20" x14ac:dyDescent="0.25">
      <c r="A160" s="61"/>
      <c r="B160" s="81" t="s">
        <v>1365</v>
      </c>
      <c r="C160" s="63"/>
      <c r="D160" s="67"/>
      <c r="E160" s="67"/>
      <c r="F160" s="68"/>
      <c r="G160" s="65"/>
      <c r="H160" s="69"/>
      <c r="I160" s="65"/>
      <c r="J160" s="69"/>
      <c r="K160" s="65"/>
      <c r="L160" s="65"/>
      <c r="M160" s="66">
        <v>0</v>
      </c>
      <c r="N160" s="64"/>
      <c r="O160" s="123"/>
      <c r="P160" s="59">
        <v>0</v>
      </c>
      <c r="Q160" s="59">
        <f>IF(OR(AND($D160&gt;0,OR($D160&lt;Identification!$D$14,$D160&gt;Identification!$D$15)),AND($E160&gt;0,OR($E160&lt;Identification!$D$14,$E160&gt;Identification!$D$15))),M160,0)</f>
        <v>0</v>
      </c>
      <c r="R160" s="59">
        <f t="shared" si="4"/>
        <v>0</v>
      </c>
      <c r="T160" s="175">
        <f t="shared" si="5"/>
        <v>0</v>
      </c>
    </row>
    <row r="161" spans="1:20" x14ac:dyDescent="0.25">
      <c r="A161" s="61"/>
      <c r="B161" s="62" t="s">
        <v>1366</v>
      </c>
      <c r="C161" s="63"/>
      <c r="D161" s="67"/>
      <c r="E161" s="67"/>
      <c r="F161" s="68"/>
      <c r="G161" s="65"/>
      <c r="H161" s="69"/>
      <c r="I161" s="65"/>
      <c r="J161" s="69"/>
      <c r="K161" s="65"/>
      <c r="L161" s="65"/>
      <c r="M161" s="66">
        <v>0</v>
      </c>
      <c r="N161" s="64"/>
      <c r="O161" s="123"/>
      <c r="P161" s="59">
        <v>0</v>
      </c>
      <c r="Q161" s="59">
        <f>IF(OR(AND($D161&gt;0,OR($D161&lt;Identification!$D$14,$D161&gt;Identification!$D$15)),AND($E161&gt;0,OR($E161&lt;Identification!$D$14,$E161&gt;Identification!$D$15))),M161,0)</f>
        <v>0</v>
      </c>
      <c r="R161" s="59">
        <f t="shared" si="4"/>
        <v>0</v>
      </c>
      <c r="T161" s="175">
        <f t="shared" si="5"/>
        <v>0</v>
      </c>
    </row>
    <row r="162" spans="1:20" x14ac:dyDescent="0.25">
      <c r="A162" s="61"/>
      <c r="B162" s="81" t="s">
        <v>1367</v>
      </c>
      <c r="C162" s="63"/>
      <c r="D162" s="67"/>
      <c r="E162" s="67"/>
      <c r="F162" s="68"/>
      <c r="G162" s="65"/>
      <c r="H162" s="69"/>
      <c r="I162" s="65"/>
      <c r="J162" s="69"/>
      <c r="K162" s="65"/>
      <c r="L162" s="65"/>
      <c r="M162" s="66">
        <v>0</v>
      </c>
      <c r="N162" s="64"/>
      <c r="O162" s="123"/>
      <c r="P162" s="59">
        <v>0</v>
      </c>
      <c r="Q162" s="59">
        <f>IF(OR(AND($D162&gt;0,OR($D162&lt;Identification!$D$14,$D162&gt;Identification!$D$15)),AND($E162&gt;0,OR($E162&lt;Identification!$D$14,$E162&gt;Identification!$D$15))),M162,0)</f>
        <v>0</v>
      </c>
      <c r="R162" s="59">
        <f t="shared" si="4"/>
        <v>0</v>
      </c>
      <c r="T162" s="175">
        <f t="shared" si="5"/>
        <v>0</v>
      </c>
    </row>
    <row r="163" spans="1:20" x14ac:dyDescent="0.25">
      <c r="A163" s="61"/>
      <c r="B163" s="62" t="s">
        <v>1368</v>
      </c>
      <c r="C163" s="63"/>
      <c r="D163" s="67"/>
      <c r="E163" s="67"/>
      <c r="F163" s="68"/>
      <c r="G163" s="65"/>
      <c r="H163" s="69"/>
      <c r="I163" s="65"/>
      <c r="J163" s="69"/>
      <c r="K163" s="65"/>
      <c r="L163" s="65"/>
      <c r="M163" s="66">
        <v>0</v>
      </c>
      <c r="N163" s="64"/>
      <c r="O163" s="123"/>
      <c r="P163" s="59">
        <v>0</v>
      </c>
      <c r="Q163" s="59">
        <f>IF(OR(AND($D163&gt;0,OR($D163&lt;Identification!$D$14,$D163&gt;Identification!$D$15)),AND($E163&gt;0,OR($E163&lt;Identification!$D$14,$E163&gt;Identification!$D$15))),M163,0)</f>
        <v>0</v>
      </c>
      <c r="R163" s="59">
        <f t="shared" si="4"/>
        <v>0</v>
      </c>
      <c r="T163" s="175">
        <f t="shared" si="5"/>
        <v>0</v>
      </c>
    </row>
    <row r="164" spans="1:20" x14ac:dyDescent="0.25">
      <c r="A164" s="61"/>
      <c r="B164" s="62" t="s">
        <v>1369</v>
      </c>
      <c r="C164" s="63"/>
      <c r="D164" s="67"/>
      <c r="E164" s="67"/>
      <c r="F164" s="68"/>
      <c r="G164" s="65"/>
      <c r="H164" s="69"/>
      <c r="I164" s="65"/>
      <c r="J164" s="69"/>
      <c r="K164" s="65"/>
      <c r="L164" s="65"/>
      <c r="M164" s="66">
        <v>0</v>
      </c>
      <c r="N164" s="64"/>
      <c r="O164" s="123"/>
      <c r="P164" s="59">
        <v>0</v>
      </c>
      <c r="Q164" s="59">
        <f>IF(OR(AND($D164&gt;0,OR($D164&lt;Identification!$D$14,$D164&gt;Identification!$D$15)),AND($E164&gt;0,OR($E164&lt;Identification!$D$14,$E164&gt;Identification!$D$15))),M164,0)</f>
        <v>0</v>
      </c>
      <c r="R164" s="59">
        <f t="shared" si="4"/>
        <v>0</v>
      </c>
      <c r="T164" s="175">
        <f t="shared" si="5"/>
        <v>0</v>
      </c>
    </row>
    <row r="165" spans="1:20" x14ac:dyDescent="0.25">
      <c r="A165" s="61"/>
      <c r="B165" s="81" t="s">
        <v>1370</v>
      </c>
      <c r="C165" s="63"/>
      <c r="D165" s="67"/>
      <c r="E165" s="67"/>
      <c r="F165" s="68"/>
      <c r="G165" s="65"/>
      <c r="H165" s="69"/>
      <c r="I165" s="65"/>
      <c r="J165" s="69"/>
      <c r="K165" s="65"/>
      <c r="L165" s="65"/>
      <c r="M165" s="66">
        <v>0</v>
      </c>
      <c r="N165" s="64"/>
      <c r="O165" s="123"/>
      <c r="P165" s="59">
        <v>0</v>
      </c>
      <c r="Q165" s="59">
        <f>IF(OR(AND($D165&gt;0,OR($D165&lt;Identification!$D$14,$D165&gt;Identification!$D$15)),AND($E165&gt;0,OR($E165&lt;Identification!$D$14,$E165&gt;Identification!$D$15))),M165,0)</f>
        <v>0</v>
      </c>
      <c r="R165" s="59">
        <f t="shared" si="4"/>
        <v>0</v>
      </c>
      <c r="T165" s="175">
        <f t="shared" si="5"/>
        <v>0</v>
      </c>
    </row>
    <row r="166" spans="1:20" x14ac:dyDescent="0.25">
      <c r="A166" s="61"/>
      <c r="B166" s="62" t="s">
        <v>1371</v>
      </c>
      <c r="C166" s="63"/>
      <c r="D166" s="67"/>
      <c r="E166" s="67"/>
      <c r="F166" s="68"/>
      <c r="G166" s="65"/>
      <c r="H166" s="69"/>
      <c r="I166" s="65"/>
      <c r="J166" s="69"/>
      <c r="K166" s="65"/>
      <c r="L166" s="65"/>
      <c r="M166" s="66">
        <v>0</v>
      </c>
      <c r="N166" s="64"/>
      <c r="O166" s="123"/>
      <c r="P166" s="59">
        <v>0</v>
      </c>
      <c r="Q166" s="59">
        <f>IF(OR(AND($D166&gt;0,OR($D166&lt;Identification!$D$14,$D166&gt;Identification!$D$15)),AND($E166&gt;0,OR($E166&lt;Identification!$D$14,$E166&gt;Identification!$D$15))),M166,0)</f>
        <v>0</v>
      </c>
      <c r="R166" s="59">
        <f t="shared" si="4"/>
        <v>0</v>
      </c>
      <c r="T166" s="175">
        <f t="shared" si="5"/>
        <v>0</v>
      </c>
    </row>
    <row r="167" spans="1:20" x14ac:dyDescent="0.25">
      <c r="A167" s="61"/>
      <c r="B167" s="81" t="s">
        <v>1372</v>
      </c>
      <c r="C167" s="63"/>
      <c r="D167" s="67"/>
      <c r="E167" s="67"/>
      <c r="F167" s="68"/>
      <c r="G167" s="65"/>
      <c r="H167" s="69"/>
      <c r="I167" s="65"/>
      <c r="J167" s="69"/>
      <c r="K167" s="65"/>
      <c r="L167" s="65"/>
      <c r="M167" s="66">
        <v>0</v>
      </c>
      <c r="N167" s="64"/>
      <c r="O167" s="123"/>
      <c r="P167" s="59">
        <v>0</v>
      </c>
      <c r="Q167" s="59">
        <f>IF(OR(AND($D167&gt;0,OR($D167&lt;Identification!$D$14,$D167&gt;Identification!$D$15)),AND($E167&gt;0,OR($E167&lt;Identification!$D$14,$E167&gt;Identification!$D$15))),M167,0)</f>
        <v>0</v>
      </c>
      <c r="R167" s="59">
        <f t="shared" si="4"/>
        <v>0</v>
      </c>
      <c r="T167" s="175">
        <f t="shared" si="5"/>
        <v>0</v>
      </c>
    </row>
    <row r="168" spans="1:20" x14ac:dyDescent="0.25">
      <c r="A168" s="61"/>
      <c r="B168" s="62" t="s">
        <v>1373</v>
      </c>
      <c r="C168" s="63"/>
      <c r="D168" s="67"/>
      <c r="E168" s="67"/>
      <c r="F168" s="68"/>
      <c r="G168" s="65"/>
      <c r="H168" s="69"/>
      <c r="I168" s="65"/>
      <c r="J168" s="69"/>
      <c r="K168" s="65"/>
      <c r="L168" s="65"/>
      <c r="M168" s="66">
        <v>0</v>
      </c>
      <c r="N168" s="64"/>
      <c r="O168" s="123"/>
      <c r="P168" s="59">
        <v>0</v>
      </c>
      <c r="Q168" s="59">
        <f>IF(OR(AND($D168&gt;0,OR($D168&lt;Identification!$D$14,$D168&gt;Identification!$D$15)),AND($E168&gt;0,OR($E168&lt;Identification!$D$14,$E168&gt;Identification!$D$15))),M168,0)</f>
        <v>0</v>
      </c>
      <c r="R168" s="59">
        <f t="shared" si="4"/>
        <v>0</v>
      </c>
      <c r="T168" s="175">
        <f t="shared" si="5"/>
        <v>0</v>
      </c>
    </row>
    <row r="169" spans="1:20" x14ac:dyDescent="0.25">
      <c r="A169" s="61"/>
      <c r="B169" s="62" t="s">
        <v>1374</v>
      </c>
      <c r="C169" s="63"/>
      <c r="D169" s="67"/>
      <c r="E169" s="67"/>
      <c r="F169" s="68"/>
      <c r="G169" s="65"/>
      <c r="H169" s="69"/>
      <c r="I169" s="65"/>
      <c r="J169" s="69"/>
      <c r="K169" s="65"/>
      <c r="L169" s="65"/>
      <c r="M169" s="66">
        <v>0</v>
      </c>
      <c r="N169" s="64"/>
      <c r="O169" s="123"/>
      <c r="P169" s="59">
        <v>0</v>
      </c>
      <c r="Q169" s="59">
        <f>IF(OR(AND($D169&gt;0,OR($D169&lt;Identification!$D$14,$D169&gt;Identification!$D$15)),AND($E169&gt;0,OR($E169&lt;Identification!$D$14,$E169&gt;Identification!$D$15))),M169,0)</f>
        <v>0</v>
      </c>
      <c r="R169" s="59">
        <f t="shared" si="4"/>
        <v>0</v>
      </c>
      <c r="T169" s="175">
        <f t="shared" si="5"/>
        <v>0</v>
      </c>
    </row>
    <row r="170" spans="1:20" x14ac:dyDescent="0.25">
      <c r="A170" s="61"/>
      <c r="B170" s="81" t="s">
        <v>1375</v>
      </c>
      <c r="C170" s="63"/>
      <c r="D170" s="67"/>
      <c r="E170" s="67"/>
      <c r="F170" s="68"/>
      <c r="G170" s="65"/>
      <c r="H170" s="69"/>
      <c r="I170" s="65"/>
      <c r="J170" s="69"/>
      <c r="K170" s="65"/>
      <c r="L170" s="65"/>
      <c r="M170" s="66">
        <v>0</v>
      </c>
      <c r="N170" s="64"/>
      <c r="O170" s="123"/>
      <c r="P170" s="59">
        <v>0</v>
      </c>
      <c r="Q170" s="59">
        <f>IF(OR(AND($D170&gt;0,OR($D170&lt;Identification!$D$14,$D170&gt;Identification!$D$15)),AND($E170&gt;0,OR($E170&lt;Identification!$D$14,$E170&gt;Identification!$D$15))),M170,0)</f>
        <v>0</v>
      </c>
      <c r="R170" s="59">
        <f t="shared" si="4"/>
        <v>0</v>
      </c>
      <c r="T170" s="175">
        <f t="shared" si="5"/>
        <v>0</v>
      </c>
    </row>
    <row r="171" spans="1:20" x14ac:dyDescent="0.25">
      <c r="A171" s="61"/>
      <c r="B171" s="62" t="s">
        <v>1376</v>
      </c>
      <c r="C171" s="63"/>
      <c r="D171" s="67"/>
      <c r="E171" s="67"/>
      <c r="F171" s="68"/>
      <c r="G171" s="65"/>
      <c r="H171" s="69"/>
      <c r="I171" s="65"/>
      <c r="J171" s="69"/>
      <c r="K171" s="65"/>
      <c r="L171" s="65"/>
      <c r="M171" s="66">
        <v>0</v>
      </c>
      <c r="N171" s="64"/>
      <c r="O171" s="123"/>
      <c r="P171" s="59">
        <v>0</v>
      </c>
      <c r="Q171" s="59">
        <f>IF(OR(AND($D171&gt;0,OR($D171&lt;Identification!$D$14,$D171&gt;Identification!$D$15)),AND($E171&gt;0,OR($E171&lt;Identification!$D$14,$E171&gt;Identification!$D$15))),M171,0)</f>
        <v>0</v>
      </c>
      <c r="R171" s="59">
        <f t="shared" si="4"/>
        <v>0</v>
      </c>
      <c r="T171" s="175">
        <f t="shared" si="5"/>
        <v>0</v>
      </c>
    </row>
    <row r="172" spans="1:20" x14ac:dyDescent="0.25">
      <c r="A172" s="61"/>
      <c r="B172" s="81" t="s">
        <v>1377</v>
      </c>
      <c r="C172" s="63"/>
      <c r="D172" s="67"/>
      <c r="E172" s="67"/>
      <c r="F172" s="68"/>
      <c r="G172" s="65"/>
      <c r="H172" s="69"/>
      <c r="I172" s="65"/>
      <c r="J172" s="69"/>
      <c r="K172" s="65"/>
      <c r="L172" s="65"/>
      <c r="M172" s="66">
        <v>0</v>
      </c>
      <c r="N172" s="64"/>
      <c r="O172" s="123"/>
      <c r="P172" s="59">
        <v>0</v>
      </c>
      <c r="Q172" s="59">
        <f>IF(OR(AND($D172&gt;0,OR($D172&lt;Identification!$D$14,$D172&gt;Identification!$D$15)),AND($E172&gt;0,OR($E172&lt;Identification!$D$14,$E172&gt;Identification!$D$15))),M172,0)</f>
        <v>0</v>
      </c>
      <c r="R172" s="59">
        <f t="shared" si="4"/>
        <v>0</v>
      </c>
      <c r="T172" s="175">
        <f t="shared" si="5"/>
        <v>0</v>
      </c>
    </row>
    <row r="173" spans="1:20" x14ac:dyDescent="0.25">
      <c r="A173" s="61"/>
      <c r="B173" s="62" t="s">
        <v>1378</v>
      </c>
      <c r="C173" s="63"/>
      <c r="D173" s="67"/>
      <c r="E173" s="67"/>
      <c r="F173" s="68"/>
      <c r="G173" s="65"/>
      <c r="H173" s="69"/>
      <c r="I173" s="65"/>
      <c r="J173" s="69"/>
      <c r="K173" s="65"/>
      <c r="L173" s="65"/>
      <c r="M173" s="66">
        <v>0</v>
      </c>
      <c r="N173" s="64"/>
      <c r="O173" s="123"/>
      <c r="P173" s="59">
        <v>0</v>
      </c>
      <c r="Q173" s="59">
        <f>IF(OR(AND($D173&gt;0,OR($D173&lt;Identification!$D$14,$D173&gt;Identification!$D$15)),AND($E173&gt;0,OR($E173&lt;Identification!$D$14,$E173&gt;Identification!$D$15))),M173,0)</f>
        <v>0</v>
      </c>
      <c r="R173" s="59">
        <f t="shared" si="4"/>
        <v>0</v>
      </c>
      <c r="T173" s="175">
        <f t="shared" si="5"/>
        <v>0</v>
      </c>
    </row>
    <row r="174" spans="1:20" x14ac:dyDescent="0.25">
      <c r="A174" s="61"/>
      <c r="B174" s="62" t="s">
        <v>1379</v>
      </c>
      <c r="C174" s="63"/>
      <c r="D174" s="67"/>
      <c r="E174" s="67"/>
      <c r="F174" s="68"/>
      <c r="G174" s="65"/>
      <c r="H174" s="69"/>
      <c r="I174" s="65"/>
      <c r="J174" s="69"/>
      <c r="K174" s="65"/>
      <c r="L174" s="65"/>
      <c r="M174" s="66">
        <v>0</v>
      </c>
      <c r="N174" s="64"/>
      <c r="O174" s="123"/>
      <c r="P174" s="59">
        <v>0</v>
      </c>
      <c r="Q174" s="59">
        <f>IF(OR(AND($D174&gt;0,OR($D174&lt;Identification!$D$14,$D174&gt;Identification!$D$15)),AND($E174&gt;0,OR($E174&lt;Identification!$D$14,$E174&gt;Identification!$D$15))),M174,0)</f>
        <v>0</v>
      </c>
      <c r="R174" s="59">
        <f t="shared" si="4"/>
        <v>0</v>
      </c>
      <c r="T174" s="175">
        <f t="shared" si="5"/>
        <v>0</v>
      </c>
    </row>
    <row r="175" spans="1:20" x14ac:dyDescent="0.25">
      <c r="A175" s="61"/>
      <c r="B175" s="81" t="s">
        <v>1380</v>
      </c>
      <c r="C175" s="63"/>
      <c r="D175" s="67"/>
      <c r="E175" s="67"/>
      <c r="F175" s="68"/>
      <c r="G175" s="65"/>
      <c r="H175" s="69"/>
      <c r="I175" s="65"/>
      <c r="J175" s="69"/>
      <c r="K175" s="65"/>
      <c r="L175" s="65"/>
      <c r="M175" s="66">
        <v>0</v>
      </c>
      <c r="N175" s="64"/>
      <c r="O175" s="123"/>
      <c r="P175" s="59">
        <v>0</v>
      </c>
      <c r="Q175" s="59">
        <f>IF(OR(AND($D175&gt;0,OR($D175&lt;Identification!$D$14,$D175&gt;Identification!$D$15)),AND($E175&gt;0,OR($E175&lt;Identification!$D$14,$E175&gt;Identification!$D$15))),M175,0)</f>
        <v>0</v>
      </c>
      <c r="R175" s="59">
        <f t="shared" si="4"/>
        <v>0</v>
      </c>
      <c r="T175" s="175">
        <f t="shared" si="5"/>
        <v>0</v>
      </c>
    </row>
    <row r="176" spans="1:20" x14ac:dyDescent="0.25">
      <c r="A176" s="61"/>
      <c r="B176" s="62" t="s">
        <v>1381</v>
      </c>
      <c r="C176" s="63"/>
      <c r="D176" s="67"/>
      <c r="E176" s="67"/>
      <c r="F176" s="68"/>
      <c r="G176" s="65"/>
      <c r="H176" s="69"/>
      <c r="I176" s="65"/>
      <c r="J176" s="69"/>
      <c r="K176" s="65"/>
      <c r="L176" s="65"/>
      <c r="M176" s="66">
        <v>0</v>
      </c>
      <c r="N176" s="64"/>
      <c r="O176" s="123"/>
      <c r="P176" s="59">
        <v>0</v>
      </c>
      <c r="Q176" s="59">
        <f>IF(OR(AND($D176&gt;0,OR($D176&lt;Identification!$D$14,$D176&gt;Identification!$D$15)),AND($E176&gt;0,OR($E176&lt;Identification!$D$14,$E176&gt;Identification!$D$15))),M176,0)</f>
        <v>0</v>
      </c>
      <c r="R176" s="59">
        <f t="shared" si="4"/>
        <v>0</v>
      </c>
      <c r="T176" s="175">
        <f t="shared" si="5"/>
        <v>0</v>
      </c>
    </row>
    <row r="177" spans="1:20" x14ac:dyDescent="0.25">
      <c r="A177" s="61"/>
      <c r="B177" s="81" t="s">
        <v>1382</v>
      </c>
      <c r="C177" s="63"/>
      <c r="D177" s="67"/>
      <c r="E177" s="67"/>
      <c r="F177" s="68"/>
      <c r="G177" s="65"/>
      <c r="H177" s="69"/>
      <c r="I177" s="65"/>
      <c r="J177" s="69"/>
      <c r="K177" s="65"/>
      <c r="L177" s="65"/>
      <c r="M177" s="66">
        <v>0</v>
      </c>
      <c r="N177" s="64"/>
      <c r="O177" s="123"/>
      <c r="P177" s="59">
        <v>0</v>
      </c>
      <c r="Q177" s="59">
        <f>IF(OR(AND($D177&gt;0,OR($D177&lt;Identification!$D$14,$D177&gt;Identification!$D$15)),AND($E177&gt;0,OR($E177&lt;Identification!$D$14,$E177&gt;Identification!$D$15))),M177,0)</f>
        <v>0</v>
      </c>
      <c r="R177" s="59">
        <f t="shared" si="4"/>
        <v>0</v>
      </c>
      <c r="T177" s="175">
        <f t="shared" si="5"/>
        <v>0</v>
      </c>
    </row>
    <row r="178" spans="1:20" x14ac:dyDescent="0.25">
      <c r="A178" s="61"/>
      <c r="B178" s="62" t="s">
        <v>1383</v>
      </c>
      <c r="C178" s="63"/>
      <c r="D178" s="67"/>
      <c r="E178" s="67"/>
      <c r="F178" s="68"/>
      <c r="G178" s="65"/>
      <c r="H178" s="69"/>
      <c r="I178" s="65"/>
      <c r="J178" s="69"/>
      <c r="K178" s="65"/>
      <c r="L178" s="65"/>
      <c r="M178" s="66">
        <v>0</v>
      </c>
      <c r="N178" s="64"/>
      <c r="O178" s="123"/>
      <c r="P178" s="59">
        <v>0</v>
      </c>
      <c r="Q178" s="59">
        <f>IF(OR(AND($D178&gt;0,OR($D178&lt;Identification!$D$14,$D178&gt;Identification!$D$15)),AND($E178&gt;0,OR($E178&lt;Identification!$D$14,$E178&gt;Identification!$D$15))),M178,0)</f>
        <v>0</v>
      </c>
      <c r="R178" s="59">
        <f t="shared" si="4"/>
        <v>0</v>
      </c>
      <c r="T178" s="175">
        <f t="shared" si="5"/>
        <v>0</v>
      </c>
    </row>
    <row r="179" spans="1:20" x14ac:dyDescent="0.25">
      <c r="A179" s="61"/>
      <c r="B179" s="62" t="s">
        <v>1384</v>
      </c>
      <c r="C179" s="63"/>
      <c r="D179" s="67"/>
      <c r="E179" s="67"/>
      <c r="F179" s="68"/>
      <c r="G179" s="65"/>
      <c r="H179" s="69"/>
      <c r="I179" s="65"/>
      <c r="J179" s="69"/>
      <c r="K179" s="65"/>
      <c r="L179" s="65"/>
      <c r="M179" s="66">
        <v>0</v>
      </c>
      <c r="N179" s="64"/>
      <c r="O179" s="123"/>
      <c r="P179" s="59">
        <v>0</v>
      </c>
      <c r="Q179" s="59">
        <f>IF(OR(AND($D179&gt;0,OR($D179&lt;Identification!$D$14,$D179&gt;Identification!$D$15)),AND($E179&gt;0,OR($E179&lt;Identification!$D$14,$E179&gt;Identification!$D$15))),M179,0)</f>
        <v>0</v>
      </c>
      <c r="R179" s="59">
        <f t="shared" si="4"/>
        <v>0</v>
      </c>
      <c r="T179" s="175">
        <f t="shared" si="5"/>
        <v>0</v>
      </c>
    </row>
    <row r="180" spans="1:20" x14ac:dyDescent="0.25">
      <c r="A180" s="61"/>
      <c r="B180" s="81" t="s">
        <v>1385</v>
      </c>
      <c r="C180" s="63"/>
      <c r="D180" s="67"/>
      <c r="E180" s="67"/>
      <c r="F180" s="68"/>
      <c r="G180" s="65"/>
      <c r="H180" s="69"/>
      <c r="I180" s="65"/>
      <c r="J180" s="69"/>
      <c r="K180" s="65"/>
      <c r="L180" s="65"/>
      <c r="M180" s="66">
        <v>0</v>
      </c>
      <c r="N180" s="64"/>
      <c r="O180" s="123"/>
      <c r="P180" s="59">
        <v>0</v>
      </c>
      <c r="Q180" s="59">
        <f>IF(OR(AND($D180&gt;0,OR($D180&lt;Identification!$D$14,$D180&gt;Identification!$D$15)),AND($E180&gt;0,OR($E180&lt;Identification!$D$14,$E180&gt;Identification!$D$15))),M180,0)</f>
        <v>0</v>
      </c>
      <c r="R180" s="59">
        <f t="shared" si="4"/>
        <v>0</v>
      </c>
      <c r="T180" s="175">
        <f t="shared" si="5"/>
        <v>0</v>
      </c>
    </row>
    <row r="181" spans="1:20" x14ac:dyDescent="0.25">
      <c r="A181" s="61"/>
      <c r="B181" s="62" t="s">
        <v>1386</v>
      </c>
      <c r="C181" s="63"/>
      <c r="D181" s="67"/>
      <c r="E181" s="67"/>
      <c r="F181" s="68"/>
      <c r="G181" s="65"/>
      <c r="H181" s="69"/>
      <c r="I181" s="65"/>
      <c r="J181" s="69"/>
      <c r="K181" s="65"/>
      <c r="L181" s="65"/>
      <c r="M181" s="66">
        <v>0</v>
      </c>
      <c r="N181" s="64"/>
      <c r="O181" s="123"/>
      <c r="P181" s="59">
        <v>0</v>
      </c>
      <c r="Q181" s="59">
        <f>IF(OR(AND($D181&gt;0,OR($D181&lt;Identification!$D$14,$D181&gt;Identification!$D$15)),AND($E181&gt;0,OR($E181&lt;Identification!$D$14,$E181&gt;Identification!$D$15))),M181,0)</f>
        <v>0</v>
      </c>
      <c r="R181" s="59">
        <f t="shared" si="4"/>
        <v>0</v>
      </c>
      <c r="T181" s="175">
        <f t="shared" si="5"/>
        <v>0</v>
      </c>
    </row>
    <row r="182" spans="1:20" x14ac:dyDescent="0.25">
      <c r="A182" s="61"/>
      <c r="B182" s="81" t="s">
        <v>1387</v>
      </c>
      <c r="C182" s="63"/>
      <c r="D182" s="67"/>
      <c r="E182" s="67"/>
      <c r="F182" s="68"/>
      <c r="G182" s="65"/>
      <c r="H182" s="69"/>
      <c r="I182" s="65"/>
      <c r="J182" s="69"/>
      <c r="K182" s="65"/>
      <c r="L182" s="65"/>
      <c r="M182" s="66">
        <v>0</v>
      </c>
      <c r="N182" s="64"/>
      <c r="O182" s="123"/>
      <c r="P182" s="59">
        <v>0</v>
      </c>
      <c r="Q182" s="59">
        <f>IF(OR(AND($D182&gt;0,OR($D182&lt;Identification!$D$14,$D182&gt;Identification!$D$15)),AND($E182&gt;0,OR($E182&lt;Identification!$D$14,$E182&gt;Identification!$D$15))),M182,0)</f>
        <v>0</v>
      </c>
      <c r="R182" s="59">
        <f t="shared" si="4"/>
        <v>0</v>
      </c>
      <c r="T182" s="175">
        <f t="shared" si="5"/>
        <v>0</v>
      </c>
    </row>
    <row r="183" spans="1:20" x14ac:dyDescent="0.25">
      <c r="A183" s="61"/>
      <c r="B183" s="62" t="s">
        <v>1388</v>
      </c>
      <c r="C183" s="63"/>
      <c r="D183" s="67"/>
      <c r="E183" s="67"/>
      <c r="F183" s="68"/>
      <c r="G183" s="65"/>
      <c r="H183" s="69"/>
      <c r="I183" s="65"/>
      <c r="J183" s="69"/>
      <c r="K183" s="65"/>
      <c r="L183" s="65"/>
      <c r="M183" s="66">
        <v>0</v>
      </c>
      <c r="N183" s="64"/>
      <c r="O183" s="123"/>
      <c r="P183" s="59">
        <v>0</v>
      </c>
      <c r="Q183" s="59">
        <f>IF(OR(AND($D183&gt;0,OR($D183&lt;Identification!$D$14,$D183&gt;Identification!$D$15)),AND($E183&gt;0,OR($E183&lt;Identification!$D$14,$E183&gt;Identification!$D$15))),M183,0)</f>
        <v>0</v>
      </c>
      <c r="R183" s="59">
        <f t="shared" si="4"/>
        <v>0</v>
      </c>
      <c r="T183" s="175">
        <f t="shared" si="5"/>
        <v>0</v>
      </c>
    </row>
    <row r="184" spans="1:20" x14ac:dyDescent="0.25">
      <c r="A184" s="61"/>
      <c r="B184" s="62" t="s">
        <v>1389</v>
      </c>
      <c r="C184" s="63"/>
      <c r="D184" s="67"/>
      <c r="E184" s="67"/>
      <c r="F184" s="68"/>
      <c r="G184" s="65"/>
      <c r="H184" s="69"/>
      <c r="I184" s="65"/>
      <c r="J184" s="69"/>
      <c r="K184" s="65"/>
      <c r="L184" s="65"/>
      <c r="M184" s="66">
        <v>0</v>
      </c>
      <c r="N184" s="64"/>
      <c r="O184" s="123"/>
      <c r="P184" s="59">
        <v>0</v>
      </c>
      <c r="Q184" s="59">
        <f>IF(OR(AND($D184&gt;0,OR($D184&lt;Identification!$D$14,$D184&gt;Identification!$D$15)),AND($E184&gt;0,OR($E184&lt;Identification!$D$14,$E184&gt;Identification!$D$15))),M184,0)</f>
        <v>0</v>
      </c>
      <c r="R184" s="59">
        <f t="shared" si="4"/>
        <v>0</v>
      </c>
      <c r="T184" s="175">
        <f t="shared" si="5"/>
        <v>0</v>
      </c>
    </row>
    <row r="185" spans="1:20" x14ac:dyDescent="0.25">
      <c r="A185" s="61"/>
      <c r="B185" s="81" t="s">
        <v>1390</v>
      </c>
      <c r="C185" s="63"/>
      <c r="D185" s="67"/>
      <c r="E185" s="67"/>
      <c r="F185" s="68"/>
      <c r="G185" s="65"/>
      <c r="H185" s="69"/>
      <c r="I185" s="65"/>
      <c r="J185" s="69"/>
      <c r="K185" s="65"/>
      <c r="L185" s="65"/>
      <c r="M185" s="66">
        <v>0</v>
      </c>
      <c r="N185" s="64"/>
      <c r="O185" s="123"/>
      <c r="P185" s="59">
        <v>0</v>
      </c>
      <c r="Q185" s="59">
        <f>IF(OR(AND($D185&gt;0,OR($D185&lt;Identification!$D$14,$D185&gt;Identification!$D$15)),AND($E185&gt;0,OR($E185&lt;Identification!$D$14,$E185&gt;Identification!$D$15))),M185,0)</f>
        <v>0</v>
      </c>
      <c r="R185" s="59">
        <f t="shared" si="4"/>
        <v>0</v>
      </c>
      <c r="T185" s="175">
        <f t="shared" si="5"/>
        <v>0</v>
      </c>
    </row>
    <row r="186" spans="1:20" x14ac:dyDescent="0.25">
      <c r="A186" s="61"/>
      <c r="B186" s="62" t="s">
        <v>1391</v>
      </c>
      <c r="C186" s="63"/>
      <c r="D186" s="67"/>
      <c r="E186" s="67"/>
      <c r="F186" s="68"/>
      <c r="G186" s="65"/>
      <c r="H186" s="69"/>
      <c r="I186" s="65"/>
      <c r="J186" s="69"/>
      <c r="K186" s="65"/>
      <c r="L186" s="65"/>
      <c r="M186" s="66">
        <v>0</v>
      </c>
      <c r="N186" s="64"/>
      <c r="O186" s="123"/>
      <c r="P186" s="59">
        <v>0</v>
      </c>
      <c r="Q186" s="59">
        <f>IF(OR(AND($D186&gt;0,OR($D186&lt;Identification!$D$14,$D186&gt;Identification!$D$15)),AND($E186&gt;0,OR($E186&lt;Identification!$D$14,$E186&gt;Identification!$D$15))),M186,0)</f>
        <v>0</v>
      </c>
      <c r="R186" s="59">
        <f t="shared" si="4"/>
        <v>0</v>
      </c>
      <c r="T186" s="175">
        <f t="shared" si="5"/>
        <v>0</v>
      </c>
    </row>
    <row r="187" spans="1:20" x14ac:dyDescent="0.25">
      <c r="A187" s="61"/>
      <c r="B187" s="81" t="s">
        <v>1392</v>
      </c>
      <c r="C187" s="63"/>
      <c r="D187" s="67"/>
      <c r="E187" s="67"/>
      <c r="F187" s="68"/>
      <c r="G187" s="65"/>
      <c r="H187" s="69"/>
      <c r="I187" s="65"/>
      <c r="J187" s="69"/>
      <c r="K187" s="65"/>
      <c r="L187" s="65"/>
      <c r="M187" s="66">
        <v>0</v>
      </c>
      <c r="N187" s="64"/>
      <c r="O187" s="123"/>
      <c r="P187" s="59">
        <v>0</v>
      </c>
      <c r="Q187" s="59">
        <f>IF(OR(AND($D187&gt;0,OR($D187&lt;Identification!$D$14,$D187&gt;Identification!$D$15)),AND($E187&gt;0,OR($E187&lt;Identification!$D$14,$E187&gt;Identification!$D$15))),M187,0)</f>
        <v>0</v>
      </c>
      <c r="R187" s="59">
        <f t="shared" si="4"/>
        <v>0</v>
      </c>
      <c r="T187" s="175">
        <f t="shared" si="5"/>
        <v>0</v>
      </c>
    </row>
    <row r="188" spans="1:20" x14ac:dyDescent="0.25">
      <c r="A188" s="61"/>
      <c r="B188" s="62" t="s">
        <v>1393</v>
      </c>
      <c r="C188" s="63"/>
      <c r="D188" s="67"/>
      <c r="E188" s="67"/>
      <c r="F188" s="68"/>
      <c r="G188" s="65"/>
      <c r="H188" s="69"/>
      <c r="I188" s="65"/>
      <c r="J188" s="69"/>
      <c r="K188" s="65"/>
      <c r="L188" s="65"/>
      <c r="M188" s="66">
        <v>0</v>
      </c>
      <c r="N188" s="64"/>
      <c r="O188" s="123"/>
      <c r="P188" s="59">
        <v>0</v>
      </c>
      <c r="Q188" s="59">
        <f>IF(OR(AND($D188&gt;0,OR($D188&lt;Identification!$D$14,$D188&gt;Identification!$D$15)),AND($E188&gt;0,OR($E188&lt;Identification!$D$14,$E188&gt;Identification!$D$15))),M188,0)</f>
        <v>0</v>
      </c>
      <c r="R188" s="59">
        <f t="shared" si="4"/>
        <v>0</v>
      </c>
      <c r="T188" s="175">
        <f t="shared" si="5"/>
        <v>0</v>
      </c>
    </row>
    <row r="189" spans="1:20" x14ac:dyDescent="0.25">
      <c r="A189" s="61"/>
      <c r="B189" s="62" t="s">
        <v>1394</v>
      </c>
      <c r="C189" s="63"/>
      <c r="D189" s="67"/>
      <c r="E189" s="67"/>
      <c r="F189" s="68"/>
      <c r="G189" s="65"/>
      <c r="H189" s="69"/>
      <c r="I189" s="65"/>
      <c r="J189" s="69"/>
      <c r="K189" s="65"/>
      <c r="L189" s="65"/>
      <c r="M189" s="66">
        <v>0</v>
      </c>
      <c r="N189" s="64"/>
      <c r="O189" s="123"/>
      <c r="P189" s="59">
        <v>0</v>
      </c>
      <c r="Q189" s="59">
        <f>IF(OR(AND($D189&gt;0,OR($D189&lt;Identification!$D$14,$D189&gt;Identification!$D$15)),AND($E189&gt;0,OR($E189&lt;Identification!$D$14,$E189&gt;Identification!$D$15))),M189,0)</f>
        <v>0</v>
      </c>
      <c r="R189" s="59">
        <f t="shared" si="4"/>
        <v>0</v>
      </c>
      <c r="T189" s="175">
        <f t="shared" si="5"/>
        <v>0</v>
      </c>
    </row>
    <row r="190" spans="1:20" x14ac:dyDescent="0.25">
      <c r="A190" s="61"/>
      <c r="B190" s="81" t="s">
        <v>1395</v>
      </c>
      <c r="C190" s="63"/>
      <c r="D190" s="67"/>
      <c r="E190" s="67"/>
      <c r="F190" s="68"/>
      <c r="G190" s="65"/>
      <c r="H190" s="69"/>
      <c r="I190" s="65"/>
      <c r="J190" s="69"/>
      <c r="K190" s="65"/>
      <c r="L190" s="65"/>
      <c r="M190" s="66">
        <v>0</v>
      </c>
      <c r="N190" s="64"/>
      <c r="O190" s="123"/>
      <c r="P190" s="59">
        <v>0</v>
      </c>
      <c r="Q190" s="59">
        <f>IF(OR(AND($D190&gt;0,OR($D190&lt;Identification!$D$14,$D190&gt;Identification!$D$15)),AND($E190&gt;0,OR($E190&lt;Identification!$D$14,$E190&gt;Identification!$D$15))),M190,0)</f>
        <v>0</v>
      </c>
      <c r="R190" s="59">
        <f t="shared" si="4"/>
        <v>0</v>
      </c>
      <c r="T190" s="175">
        <f t="shared" si="5"/>
        <v>0</v>
      </c>
    </row>
    <row r="191" spans="1:20" x14ac:dyDescent="0.25">
      <c r="A191" s="61"/>
      <c r="B191" s="62" t="s">
        <v>1396</v>
      </c>
      <c r="C191" s="63"/>
      <c r="D191" s="67"/>
      <c r="E191" s="67"/>
      <c r="F191" s="68"/>
      <c r="G191" s="65"/>
      <c r="H191" s="69"/>
      <c r="I191" s="65"/>
      <c r="J191" s="69"/>
      <c r="K191" s="65"/>
      <c r="L191" s="65"/>
      <c r="M191" s="66">
        <v>0</v>
      </c>
      <c r="N191" s="64"/>
      <c r="O191" s="123"/>
      <c r="P191" s="59">
        <v>0</v>
      </c>
      <c r="Q191" s="59">
        <f>IF(OR(AND($D191&gt;0,OR($D191&lt;Identification!$D$14,$D191&gt;Identification!$D$15)),AND($E191&gt;0,OR($E191&lt;Identification!$D$14,$E191&gt;Identification!$D$15))),M191,0)</f>
        <v>0</v>
      </c>
      <c r="R191" s="59">
        <f t="shared" si="4"/>
        <v>0</v>
      </c>
      <c r="T191" s="175">
        <f t="shared" si="5"/>
        <v>0</v>
      </c>
    </row>
    <row r="192" spans="1:20" x14ac:dyDescent="0.25">
      <c r="A192" s="61"/>
      <c r="B192" s="81" t="s">
        <v>1397</v>
      </c>
      <c r="C192" s="63"/>
      <c r="D192" s="67"/>
      <c r="E192" s="67"/>
      <c r="F192" s="68"/>
      <c r="G192" s="65"/>
      <c r="H192" s="69"/>
      <c r="I192" s="65"/>
      <c r="J192" s="69"/>
      <c r="K192" s="65"/>
      <c r="L192" s="65"/>
      <c r="M192" s="66">
        <v>0</v>
      </c>
      <c r="N192" s="64"/>
      <c r="O192" s="123"/>
      <c r="P192" s="59">
        <v>0</v>
      </c>
      <c r="Q192" s="59">
        <f>IF(OR(AND($D192&gt;0,OR($D192&lt;Identification!$D$14,$D192&gt;Identification!$D$15)),AND($E192&gt;0,OR($E192&lt;Identification!$D$14,$E192&gt;Identification!$D$15))),M192,0)</f>
        <v>0</v>
      </c>
      <c r="R192" s="59">
        <f t="shared" si="4"/>
        <v>0</v>
      </c>
      <c r="T192" s="175">
        <f t="shared" si="5"/>
        <v>0</v>
      </c>
    </row>
    <row r="193" spans="1:20" x14ac:dyDescent="0.25">
      <c r="A193" s="61"/>
      <c r="B193" s="62" t="s">
        <v>1398</v>
      </c>
      <c r="C193" s="63"/>
      <c r="D193" s="67"/>
      <c r="E193" s="67"/>
      <c r="F193" s="68"/>
      <c r="G193" s="65"/>
      <c r="H193" s="69"/>
      <c r="I193" s="65"/>
      <c r="J193" s="69"/>
      <c r="K193" s="65"/>
      <c r="L193" s="65"/>
      <c r="M193" s="66">
        <v>0</v>
      </c>
      <c r="N193" s="64"/>
      <c r="O193" s="123"/>
      <c r="P193" s="59">
        <v>0</v>
      </c>
      <c r="Q193" s="59">
        <f>IF(OR(AND($D193&gt;0,OR($D193&lt;Identification!$D$14,$D193&gt;Identification!$D$15)),AND($E193&gt;0,OR($E193&lt;Identification!$D$14,$E193&gt;Identification!$D$15))),M193,0)</f>
        <v>0</v>
      </c>
      <c r="R193" s="59">
        <f t="shared" si="4"/>
        <v>0</v>
      </c>
      <c r="T193" s="175">
        <f t="shared" si="5"/>
        <v>0</v>
      </c>
    </row>
    <row r="194" spans="1:20" x14ac:dyDescent="0.25">
      <c r="A194" s="61"/>
      <c r="B194" s="62" t="s">
        <v>1399</v>
      </c>
      <c r="C194" s="63"/>
      <c r="D194" s="67"/>
      <c r="E194" s="67"/>
      <c r="F194" s="68"/>
      <c r="G194" s="65"/>
      <c r="H194" s="69"/>
      <c r="I194" s="65"/>
      <c r="J194" s="69"/>
      <c r="K194" s="65"/>
      <c r="L194" s="65"/>
      <c r="M194" s="66">
        <v>0</v>
      </c>
      <c r="N194" s="64"/>
      <c r="O194" s="123"/>
      <c r="P194" s="59">
        <v>0</v>
      </c>
      <c r="Q194" s="59">
        <f>IF(OR(AND($D194&gt;0,OR($D194&lt;Identification!$D$14,$D194&gt;Identification!$D$15)),AND($E194&gt;0,OR($E194&lt;Identification!$D$14,$E194&gt;Identification!$D$15))),M194,0)</f>
        <v>0</v>
      </c>
      <c r="R194" s="59">
        <f t="shared" si="4"/>
        <v>0</v>
      </c>
      <c r="T194" s="175">
        <f t="shared" si="5"/>
        <v>0</v>
      </c>
    </row>
    <row r="195" spans="1:20" x14ac:dyDescent="0.25">
      <c r="A195" s="61"/>
      <c r="B195" s="81" t="s">
        <v>1400</v>
      </c>
      <c r="C195" s="63"/>
      <c r="D195" s="67"/>
      <c r="E195" s="67"/>
      <c r="F195" s="68"/>
      <c r="G195" s="65"/>
      <c r="H195" s="69"/>
      <c r="I195" s="65"/>
      <c r="J195" s="69"/>
      <c r="K195" s="65"/>
      <c r="L195" s="65"/>
      <c r="M195" s="66">
        <v>0</v>
      </c>
      <c r="N195" s="64"/>
      <c r="O195" s="123"/>
      <c r="P195" s="59">
        <v>0</v>
      </c>
      <c r="Q195" s="59">
        <f>IF(OR(AND($D195&gt;0,OR($D195&lt;Identification!$D$14,$D195&gt;Identification!$D$15)),AND($E195&gt;0,OR($E195&lt;Identification!$D$14,$E195&gt;Identification!$D$15))),M195,0)</f>
        <v>0</v>
      </c>
      <c r="R195" s="59">
        <f t="shared" si="4"/>
        <v>0</v>
      </c>
      <c r="T195" s="175">
        <f t="shared" si="5"/>
        <v>0</v>
      </c>
    </row>
    <row r="196" spans="1:20" x14ac:dyDescent="0.25">
      <c r="A196" s="61"/>
      <c r="B196" s="62" t="s">
        <v>1401</v>
      </c>
      <c r="C196" s="63"/>
      <c r="D196" s="67"/>
      <c r="E196" s="67"/>
      <c r="F196" s="68"/>
      <c r="G196" s="65"/>
      <c r="H196" s="69"/>
      <c r="I196" s="65"/>
      <c r="J196" s="69"/>
      <c r="K196" s="65"/>
      <c r="L196" s="65"/>
      <c r="M196" s="66">
        <v>0</v>
      </c>
      <c r="N196" s="64"/>
      <c r="O196" s="123"/>
      <c r="P196" s="59">
        <v>0</v>
      </c>
      <c r="Q196" s="59">
        <f>IF(OR(AND($D196&gt;0,OR($D196&lt;Identification!$D$14,$D196&gt;Identification!$D$15)),AND($E196&gt;0,OR($E196&lt;Identification!$D$14,$E196&gt;Identification!$D$15))),M196,0)</f>
        <v>0</v>
      </c>
      <c r="R196" s="59">
        <f t="shared" si="4"/>
        <v>0</v>
      </c>
      <c r="T196" s="175">
        <f t="shared" si="5"/>
        <v>0</v>
      </c>
    </row>
    <row r="197" spans="1:20" x14ac:dyDescent="0.25">
      <c r="A197" s="61"/>
      <c r="B197" s="81" t="s">
        <v>1402</v>
      </c>
      <c r="C197" s="63"/>
      <c r="D197" s="67"/>
      <c r="E197" s="67"/>
      <c r="F197" s="68"/>
      <c r="G197" s="65"/>
      <c r="H197" s="69"/>
      <c r="I197" s="65"/>
      <c r="J197" s="69"/>
      <c r="K197" s="65"/>
      <c r="L197" s="65"/>
      <c r="M197" s="66">
        <v>0</v>
      </c>
      <c r="N197" s="64"/>
      <c r="O197" s="123"/>
      <c r="P197" s="59">
        <v>0</v>
      </c>
      <c r="Q197" s="59">
        <f>IF(OR(AND($D197&gt;0,OR($D197&lt;Identification!$D$14,$D197&gt;Identification!$D$15)),AND($E197&gt;0,OR($E197&lt;Identification!$D$14,$E197&gt;Identification!$D$15))),M197,0)</f>
        <v>0</v>
      </c>
      <c r="R197" s="59">
        <f t="shared" si="4"/>
        <v>0</v>
      </c>
      <c r="T197" s="175">
        <f t="shared" si="5"/>
        <v>0</v>
      </c>
    </row>
    <row r="198" spans="1:20" x14ac:dyDescent="0.25">
      <c r="A198" s="61"/>
      <c r="B198" s="62" t="s">
        <v>1403</v>
      </c>
      <c r="C198" s="63"/>
      <c r="D198" s="67"/>
      <c r="E198" s="67"/>
      <c r="F198" s="68"/>
      <c r="G198" s="65"/>
      <c r="H198" s="69"/>
      <c r="I198" s="65"/>
      <c r="J198" s="69"/>
      <c r="K198" s="65"/>
      <c r="L198" s="65"/>
      <c r="M198" s="66">
        <v>0</v>
      </c>
      <c r="N198" s="64"/>
      <c r="O198" s="123"/>
      <c r="P198" s="59">
        <v>0</v>
      </c>
      <c r="Q198" s="59">
        <f>IF(OR(AND($D198&gt;0,OR($D198&lt;Identification!$D$14,$D198&gt;Identification!$D$15)),AND($E198&gt;0,OR($E198&lt;Identification!$D$14,$E198&gt;Identification!$D$15))),M198,0)</f>
        <v>0</v>
      </c>
      <c r="R198" s="59">
        <f t="shared" si="4"/>
        <v>0</v>
      </c>
      <c r="T198" s="175">
        <f t="shared" si="5"/>
        <v>0</v>
      </c>
    </row>
    <row r="199" spans="1:20" x14ac:dyDescent="0.25">
      <c r="A199" s="61"/>
      <c r="B199" s="62" t="s">
        <v>1404</v>
      </c>
      <c r="C199" s="63"/>
      <c r="D199" s="67"/>
      <c r="E199" s="67"/>
      <c r="F199" s="68"/>
      <c r="G199" s="65"/>
      <c r="H199" s="69"/>
      <c r="I199" s="65"/>
      <c r="J199" s="69"/>
      <c r="K199" s="65"/>
      <c r="L199" s="65"/>
      <c r="M199" s="66">
        <v>0</v>
      </c>
      <c r="N199" s="64"/>
      <c r="O199" s="123"/>
      <c r="P199" s="59">
        <v>0</v>
      </c>
      <c r="Q199" s="59">
        <f>IF(OR(AND($D199&gt;0,OR($D199&lt;Identification!$D$14,$D199&gt;Identification!$D$15)),AND($E199&gt;0,OR($E199&lt;Identification!$D$14,$E199&gt;Identification!$D$15))),M199,0)</f>
        <v>0</v>
      </c>
      <c r="R199" s="59">
        <f t="shared" si="4"/>
        <v>0</v>
      </c>
      <c r="T199" s="175">
        <f t="shared" si="5"/>
        <v>0</v>
      </c>
    </row>
    <row r="200" spans="1:20" x14ac:dyDescent="0.25">
      <c r="A200" s="61"/>
      <c r="B200" s="81" t="s">
        <v>1405</v>
      </c>
      <c r="C200" s="63"/>
      <c r="D200" s="67"/>
      <c r="E200" s="67"/>
      <c r="F200" s="68"/>
      <c r="G200" s="65"/>
      <c r="H200" s="69"/>
      <c r="I200" s="65"/>
      <c r="J200" s="69"/>
      <c r="K200" s="65"/>
      <c r="L200" s="65"/>
      <c r="M200" s="66">
        <v>0</v>
      </c>
      <c r="N200" s="64"/>
      <c r="O200" s="123"/>
      <c r="P200" s="59">
        <v>0</v>
      </c>
      <c r="Q200" s="59">
        <f>IF(OR(AND($D200&gt;0,OR($D200&lt;Identification!$D$14,$D200&gt;Identification!$D$15)),AND($E200&gt;0,OR($E200&lt;Identification!$D$14,$E200&gt;Identification!$D$15))),M200,0)</f>
        <v>0</v>
      </c>
      <c r="R200" s="59">
        <f t="shared" ref="R200:R263" si="6">M200-P200-Q200</f>
        <v>0</v>
      </c>
      <c r="T200" s="175">
        <f t="shared" ref="T200:T263" si="7">P200+Q200</f>
        <v>0</v>
      </c>
    </row>
    <row r="201" spans="1:20" x14ac:dyDescent="0.25">
      <c r="A201" s="61"/>
      <c r="B201" s="62" t="s">
        <v>1406</v>
      </c>
      <c r="C201" s="63"/>
      <c r="D201" s="67"/>
      <c r="E201" s="67"/>
      <c r="F201" s="68"/>
      <c r="G201" s="65"/>
      <c r="H201" s="69"/>
      <c r="I201" s="65"/>
      <c r="J201" s="69"/>
      <c r="K201" s="65"/>
      <c r="L201" s="65"/>
      <c r="M201" s="66">
        <v>0</v>
      </c>
      <c r="N201" s="64"/>
      <c r="O201" s="123"/>
      <c r="P201" s="59">
        <v>0</v>
      </c>
      <c r="Q201" s="59">
        <f>IF(OR(AND($D201&gt;0,OR($D201&lt;Identification!$D$14,$D201&gt;Identification!$D$15)),AND($E201&gt;0,OR($E201&lt;Identification!$D$14,$E201&gt;Identification!$D$15))),M201,0)</f>
        <v>0</v>
      </c>
      <c r="R201" s="59">
        <f t="shared" si="6"/>
        <v>0</v>
      </c>
      <c r="T201" s="175">
        <f t="shared" si="7"/>
        <v>0</v>
      </c>
    </row>
    <row r="202" spans="1:20" x14ac:dyDescent="0.25">
      <c r="A202" s="61"/>
      <c r="B202" s="81" t="s">
        <v>1407</v>
      </c>
      <c r="C202" s="63"/>
      <c r="D202" s="67"/>
      <c r="E202" s="67"/>
      <c r="F202" s="68"/>
      <c r="G202" s="65"/>
      <c r="H202" s="69"/>
      <c r="I202" s="65"/>
      <c r="J202" s="69"/>
      <c r="K202" s="65"/>
      <c r="L202" s="65"/>
      <c r="M202" s="66">
        <v>0</v>
      </c>
      <c r="N202" s="64"/>
      <c r="O202" s="123"/>
      <c r="P202" s="59">
        <v>0</v>
      </c>
      <c r="Q202" s="59">
        <f>IF(OR(AND($D202&gt;0,OR($D202&lt;Identification!$D$14,$D202&gt;Identification!$D$15)),AND($E202&gt;0,OR($E202&lt;Identification!$D$14,$E202&gt;Identification!$D$15))),M202,0)</f>
        <v>0</v>
      </c>
      <c r="R202" s="59">
        <f t="shared" si="6"/>
        <v>0</v>
      </c>
      <c r="T202" s="175">
        <f t="shared" si="7"/>
        <v>0</v>
      </c>
    </row>
    <row r="203" spans="1:20" x14ac:dyDescent="0.25">
      <c r="A203" s="61"/>
      <c r="B203" s="62" t="s">
        <v>1408</v>
      </c>
      <c r="C203" s="63"/>
      <c r="D203" s="67"/>
      <c r="E203" s="67"/>
      <c r="F203" s="68"/>
      <c r="G203" s="65"/>
      <c r="H203" s="69"/>
      <c r="I203" s="65"/>
      <c r="J203" s="69"/>
      <c r="K203" s="65"/>
      <c r="L203" s="65"/>
      <c r="M203" s="66">
        <v>0</v>
      </c>
      <c r="N203" s="64"/>
      <c r="O203" s="123"/>
      <c r="P203" s="59">
        <v>0</v>
      </c>
      <c r="Q203" s="59">
        <f>IF(OR(AND($D203&gt;0,OR($D203&lt;Identification!$D$14,$D203&gt;Identification!$D$15)),AND($E203&gt;0,OR($E203&lt;Identification!$D$14,$E203&gt;Identification!$D$15))),M203,0)</f>
        <v>0</v>
      </c>
      <c r="R203" s="59">
        <f t="shared" si="6"/>
        <v>0</v>
      </c>
      <c r="T203" s="175">
        <f t="shared" si="7"/>
        <v>0</v>
      </c>
    </row>
    <row r="204" spans="1:20" x14ac:dyDescent="0.25">
      <c r="A204" s="61"/>
      <c r="B204" s="62" t="s">
        <v>1409</v>
      </c>
      <c r="C204" s="63"/>
      <c r="D204" s="67"/>
      <c r="E204" s="67"/>
      <c r="F204" s="68"/>
      <c r="G204" s="65"/>
      <c r="H204" s="69"/>
      <c r="I204" s="65"/>
      <c r="J204" s="69"/>
      <c r="K204" s="65"/>
      <c r="L204" s="65"/>
      <c r="M204" s="66">
        <v>0</v>
      </c>
      <c r="N204" s="64"/>
      <c r="O204" s="123"/>
      <c r="P204" s="59">
        <v>0</v>
      </c>
      <c r="Q204" s="59">
        <f>IF(OR(AND($D204&gt;0,OR($D204&lt;Identification!$D$14,$D204&gt;Identification!$D$15)),AND($E204&gt;0,OR($E204&lt;Identification!$D$14,$E204&gt;Identification!$D$15))),M204,0)</f>
        <v>0</v>
      </c>
      <c r="R204" s="59">
        <f t="shared" si="6"/>
        <v>0</v>
      </c>
      <c r="T204" s="175">
        <f t="shared" si="7"/>
        <v>0</v>
      </c>
    </row>
    <row r="205" spans="1:20" x14ac:dyDescent="0.25">
      <c r="A205" s="61"/>
      <c r="B205" s="81" t="s">
        <v>1410</v>
      </c>
      <c r="C205" s="63"/>
      <c r="D205" s="67"/>
      <c r="E205" s="67"/>
      <c r="F205" s="68"/>
      <c r="G205" s="65"/>
      <c r="H205" s="69"/>
      <c r="I205" s="65"/>
      <c r="J205" s="69"/>
      <c r="K205" s="65"/>
      <c r="L205" s="65"/>
      <c r="M205" s="66">
        <v>0</v>
      </c>
      <c r="N205" s="64"/>
      <c r="O205" s="123"/>
      <c r="P205" s="59">
        <v>0</v>
      </c>
      <c r="Q205" s="59">
        <f>IF(OR(AND($D205&gt;0,OR($D205&lt;Identification!$D$14,$D205&gt;Identification!$D$15)),AND($E205&gt;0,OR($E205&lt;Identification!$D$14,$E205&gt;Identification!$D$15))),M205,0)</f>
        <v>0</v>
      </c>
      <c r="R205" s="59">
        <f t="shared" si="6"/>
        <v>0</v>
      </c>
      <c r="T205" s="175">
        <f t="shared" si="7"/>
        <v>0</v>
      </c>
    </row>
    <row r="206" spans="1:20" x14ac:dyDescent="0.25">
      <c r="A206" s="61"/>
      <c r="B206" s="62" t="s">
        <v>1411</v>
      </c>
      <c r="C206" s="63"/>
      <c r="D206" s="67"/>
      <c r="E206" s="67"/>
      <c r="F206" s="68"/>
      <c r="G206" s="65"/>
      <c r="H206" s="69"/>
      <c r="I206" s="65"/>
      <c r="J206" s="69"/>
      <c r="K206" s="65"/>
      <c r="L206" s="65"/>
      <c r="M206" s="66">
        <v>0</v>
      </c>
      <c r="N206" s="64"/>
      <c r="O206" s="123"/>
      <c r="P206" s="59">
        <v>0</v>
      </c>
      <c r="Q206" s="59">
        <f>IF(OR(AND($D206&gt;0,OR($D206&lt;Identification!$D$14,$D206&gt;Identification!$D$15)),AND($E206&gt;0,OR($E206&lt;Identification!$D$14,$E206&gt;Identification!$D$15))),M206,0)</f>
        <v>0</v>
      </c>
      <c r="R206" s="59">
        <f t="shared" si="6"/>
        <v>0</v>
      </c>
      <c r="T206" s="175">
        <f t="shared" si="7"/>
        <v>0</v>
      </c>
    </row>
    <row r="207" spans="1:20" x14ac:dyDescent="0.25">
      <c r="A207" s="61"/>
      <c r="B207" s="81" t="s">
        <v>1412</v>
      </c>
      <c r="C207" s="63"/>
      <c r="D207" s="67"/>
      <c r="E207" s="67"/>
      <c r="F207" s="68"/>
      <c r="G207" s="65"/>
      <c r="H207" s="69"/>
      <c r="I207" s="65"/>
      <c r="J207" s="69"/>
      <c r="K207" s="65"/>
      <c r="L207" s="65"/>
      <c r="M207" s="66">
        <v>0</v>
      </c>
      <c r="N207" s="64"/>
      <c r="O207" s="123"/>
      <c r="P207" s="59">
        <v>0</v>
      </c>
      <c r="Q207" s="59">
        <f>IF(OR(AND($D207&gt;0,OR($D207&lt;Identification!$D$14,$D207&gt;Identification!$D$15)),AND($E207&gt;0,OR($E207&lt;Identification!$D$14,$E207&gt;Identification!$D$15))),M207,0)</f>
        <v>0</v>
      </c>
      <c r="R207" s="59">
        <f t="shared" si="6"/>
        <v>0</v>
      </c>
      <c r="T207" s="175">
        <f t="shared" si="7"/>
        <v>0</v>
      </c>
    </row>
    <row r="208" spans="1:20" x14ac:dyDescent="0.25">
      <c r="A208" s="61"/>
      <c r="B208" s="62" t="s">
        <v>1413</v>
      </c>
      <c r="C208" s="63"/>
      <c r="D208" s="67"/>
      <c r="E208" s="67"/>
      <c r="F208" s="68"/>
      <c r="G208" s="65"/>
      <c r="H208" s="69"/>
      <c r="I208" s="65"/>
      <c r="J208" s="69"/>
      <c r="K208" s="65"/>
      <c r="L208" s="65"/>
      <c r="M208" s="66">
        <v>0</v>
      </c>
      <c r="N208" s="64"/>
      <c r="O208" s="123"/>
      <c r="P208" s="59">
        <v>0</v>
      </c>
      <c r="Q208" s="59">
        <f>IF(OR(AND($D208&gt;0,OR($D208&lt;Identification!$D$14,$D208&gt;Identification!$D$15)),AND($E208&gt;0,OR($E208&lt;Identification!$D$14,$E208&gt;Identification!$D$15))),M208,0)</f>
        <v>0</v>
      </c>
      <c r="R208" s="59">
        <f t="shared" si="6"/>
        <v>0</v>
      </c>
      <c r="T208" s="175">
        <f t="shared" si="7"/>
        <v>0</v>
      </c>
    </row>
    <row r="209" spans="1:20" x14ac:dyDescent="0.25">
      <c r="A209" s="61"/>
      <c r="B209" s="62" t="s">
        <v>1414</v>
      </c>
      <c r="C209" s="63"/>
      <c r="D209" s="67"/>
      <c r="E209" s="67"/>
      <c r="F209" s="68"/>
      <c r="G209" s="65"/>
      <c r="H209" s="69"/>
      <c r="I209" s="65"/>
      <c r="J209" s="69"/>
      <c r="K209" s="65"/>
      <c r="L209" s="65"/>
      <c r="M209" s="66">
        <v>0</v>
      </c>
      <c r="N209" s="64"/>
      <c r="O209" s="123"/>
      <c r="P209" s="59">
        <v>0</v>
      </c>
      <c r="Q209" s="59">
        <f>IF(OR(AND($D209&gt;0,OR($D209&lt;Identification!$D$14,$D209&gt;Identification!$D$15)),AND($E209&gt;0,OR($E209&lt;Identification!$D$14,$E209&gt;Identification!$D$15))),M209,0)</f>
        <v>0</v>
      </c>
      <c r="R209" s="59">
        <f t="shared" si="6"/>
        <v>0</v>
      </c>
      <c r="T209" s="175">
        <f t="shared" si="7"/>
        <v>0</v>
      </c>
    </row>
    <row r="210" spans="1:20" x14ac:dyDescent="0.25">
      <c r="A210" s="61"/>
      <c r="B210" s="81" t="s">
        <v>1415</v>
      </c>
      <c r="C210" s="63"/>
      <c r="D210" s="67"/>
      <c r="E210" s="67"/>
      <c r="F210" s="68"/>
      <c r="G210" s="65"/>
      <c r="H210" s="69"/>
      <c r="I210" s="65"/>
      <c r="J210" s="69"/>
      <c r="K210" s="65"/>
      <c r="L210" s="65"/>
      <c r="M210" s="66">
        <v>0</v>
      </c>
      <c r="N210" s="64"/>
      <c r="O210" s="123"/>
      <c r="P210" s="59">
        <v>0</v>
      </c>
      <c r="Q210" s="59">
        <f>IF(OR(AND($D210&gt;0,OR($D210&lt;Identification!$D$14,$D210&gt;Identification!$D$15)),AND($E210&gt;0,OR($E210&lt;Identification!$D$14,$E210&gt;Identification!$D$15))),M210,0)</f>
        <v>0</v>
      </c>
      <c r="R210" s="59">
        <f t="shared" si="6"/>
        <v>0</v>
      </c>
      <c r="T210" s="175">
        <f t="shared" si="7"/>
        <v>0</v>
      </c>
    </row>
    <row r="211" spans="1:20" x14ac:dyDescent="0.25">
      <c r="A211" s="61"/>
      <c r="B211" s="62" t="s">
        <v>1416</v>
      </c>
      <c r="C211" s="63"/>
      <c r="D211" s="67"/>
      <c r="E211" s="67"/>
      <c r="F211" s="68"/>
      <c r="G211" s="65"/>
      <c r="H211" s="69"/>
      <c r="I211" s="65"/>
      <c r="J211" s="69"/>
      <c r="K211" s="65"/>
      <c r="L211" s="65"/>
      <c r="M211" s="66">
        <v>0</v>
      </c>
      <c r="N211" s="64"/>
      <c r="O211" s="123"/>
      <c r="P211" s="59">
        <v>0</v>
      </c>
      <c r="Q211" s="59">
        <f>IF(OR(AND($D211&gt;0,OR($D211&lt;Identification!$D$14,$D211&gt;Identification!$D$15)),AND($E211&gt;0,OR($E211&lt;Identification!$D$14,$E211&gt;Identification!$D$15))),M211,0)</f>
        <v>0</v>
      </c>
      <c r="R211" s="59">
        <f t="shared" si="6"/>
        <v>0</v>
      </c>
      <c r="T211" s="175">
        <f t="shared" si="7"/>
        <v>0</v>
      </c>
    </row>
    <row r="212" spans="1:20" x14ac:dyDescent="0.25">
      <c r="A212" s="61"/>
      <c r="B212" s="81" t="s">
        <v>1417</v>
      </c>
      <c r="C212" s="63"/>
      <c r="D212" s="67"/>
      <c r="E212" s="67"/>
      <c r="F212" s="68"/>
      <c r="G212" s="65"/>
      <c r="H212" s="69"/>
      <c r="I212" s="65"/>
      <c r="J212" s="69"/>
      <c r="K212" s="65"/>
      <c r="L212" s="65"/>
      <c r="M212" s="66">
        <v>0</v>
      </c>
      <c r="N212" s="64"/>
      <c r="O212" s="123"/>
      <c r="P212" s="59">
        <v>0</v>
      </c>
      <c r="Q212" s="59">
        <f>IF(OR(AND($D212&gt;0,OR($D212&lt;Identification!$D$14,$D212&gt;Identification!$D$15)),AND($E212&gt;0,OR($E212&lt;Identification!$D$14,$E212&gt;Identification!$D$15))),M212,0)</f>
        <v>0</v>
      </c>
      <c r="R212" s="59">
        <f t="shared" si="6"/>
        <v>0</v>
      </c>
      <c r="T212" s="175">
        <f t="shared" si="7"/>
        <v>0</v>
      </c>
    </row>
    <row r="213" spans="1:20" x14ac:dyDescent="0.25">
      <c r="A213" s="61"/>
      <c r="B213" s="62" t="s">
        <v>1418</v>
      </c>
      <c r="C213" s="63"/>
      <c r="D213" s="67"/>
      <c r="E213" s="67"/>
      <c r="F213" s="68"/>
      <c r="G213" s="65"/>
      <c r="H213" s="69"/>
      <c r="I213" s="65"/>
      <c r="J213" s="69"/>
      <c r="K213" s="65"/>
      <c r="L213" s="65"/>
      <c r="M213" s="66">
        <v>0</v>
      </c>
      <c r="N213" s="64"/>
      <c r="O213" s="123"/>
      <c r="P213" s="59">
        <v>0</v>
      </c>
      <c r="Q213" s="59">
        <f>IF(OR(AND($D213&gt;0,OR($D213&lt;Identification!$D$14,$D213&gt;Identification!$D$15)),AND($E213&gt;0,OR($E213&lt;Identification!$D$14,$E213&gt;Identification!$D$15))),M213,0)</f>
        <v>0</v>
      </c>
      <c r="R213" s="59">
        <f t="shared" si="6"/>
        <v>0</v>
      </c>
      <c r="T213" s="175">
        <f t="shared" si="7"/>
        <v>0</v>
      </c>
    </row>
    <row r="214" spans="1:20" x14ac:dyDescent="0.25">
      <c r="A214" s="61"/>
      <c r="B214" s="62" t="s">
        <v>1419</v>
      </c>
      <c r="C214" s="63"/>
      <c r="D214" s="67"/>
      <c r="E214" s="67"/>
      <c r="F214" s="68"/>
      <c r="G214" s="65"/>
      <c r="H214" s="69"/>
      <c r="I214" s="65"/>
      <c r="J214" s="69"/>
      <c r="K214" s="65"/>
      <c r="L214" s="65"/>
      <c r="M214" s="66">
        <v>0</v>
      </c>
      <c r="N214" s="64"/>
      <c r="O214" s="123"/>
      <c r="P214" s="59">
        <v>0</v>
      </c>
      <c r="Q214" s="59">
        <f>IF(OR(AND($D214&gt;0,OR($D214&lt;Identification!$D$14,$D214&gt;Identification!$D$15)),AND($E214&gt;0,OR($E214&lt;Identification!$D$14,$E214&gt;Identification!$D$15))),M214,0)</f>
        <v>0</v>
      </c>
      <c r="R214" s="59">
        <f t="shared" si="6"/>
        <v>0</v>
      </c>
      <c r="T214" s="175">
        <f t="shared" si="7"/>
        <v>0</v>
      </c>
    </row>
    <row r="215" spans="1:20" x14ac:dyDescent="0.25">
      <c r="A215" s="61"/>
      <c r="B215" s="81" t="s">
        <v>1420</v>
      </c>
      <c r="C215" s="63"/>
      <c r="D215" s="67"/>
      <c r="E215" s="67"/>
      <c r="F215" s="68"/>
      <c r="G215" s="65"/>
      <c r="H215" s="69"/>
      <c r="I215" s="65"/>
      <c r="J215" s="69"/>
      <c r="K215" s="65"/>
      <c r="L215" s="65"/>
      <c r="M215" s="66">
        <v>0</v>
      </c>
      <c r="N215" s="64"/>
      <c r="O215" s="123"/>
      <c r="P215" s="59">
        <v>0</v>
      </c>
      <c r="Q215" s="59">
        <f>IF(OR(AND($D215&gt;0,OR($D215&lt;Identification!$D$14,$D215&gt;Identification!$D$15)),AND($E215&gt;0,OR($E215&lt;Identification!$D$14,$E215&gt;Identification!$D$15))),M215,0)</f>
        <v>0</v>
      </c>
      <c r="R215" s="59">
        <f t="shared" si="6"/>
        <v>0</v>
      </c>
      <c r="T215" s="175">
        <f t="shared" si="7"/>
        <v>0</v>
      </c>
    </row>
    <row r="216" spans="1:20" x14ac:dyDescent="0.25">
      <c r="A216" s="61"/>
      <c r="B216" s="62" t="s">
        <v>1421</v>
      </c>
      <c r="C216" s="63"/>
      <c r="D216" s="67"/>
      <c r="E216" s="67"/>
      <c r="F216" s="68"/>
      <c r="G216" s="65"/>
      <c r="H216" s="69"/>
      <c r="I216" s="65"/>
      <c r="J216" s="69"/>
      <c r="K216" s="65"/>
      <c r="L216" s="65"/>
      <c r="M216" s="66">
        <v>0</v>
      </c>
      <c r="N216" s="64"/>
      <c r="O216" s="123"/>
      <c r="P216" s="59">
        <v>0</v>
      </c>
      <c r="Q216" s="59">
        <f>IF(OR(AND($D216&gt;0,OR($D216&lt;Identification!$D$14,$D216&gt;Identification!$D$15)),AND($E216&gt;0,OR($E216&lt;Identification!$D$14,$E216&gt;Identification!$D$15))),M216,0)</f>
        <v>0</v>
      </c>
      <c r="R216" s="59">
        <f t="shared" si="6"/>
        <v>0</v>
      </c>
      <c r="T216" s="175">
        <f t="shared" si="7"/>
        <v>0</v>
      </c>
    </row>
    <row r="217" spans="1:20" x14ac:dyDescent="0.25">
      <c r="A217" s="61"/>
      <c r="B217" s="81" t="s">
        <v>1422</v>
      </c>
      <c r="C217" s="63"/>
      <c r="D217" s="67"/>
      <c r="E217" s="67"/>
      <c r="F217" s="68"/>
      <c r="G217" s="65"/>
      <c r="H217" s="69"/>
      <c r="I217" s="65"/>
      <c r="J217" s="69"/>
      <c r="K217" s="65"/>
      <c r="L217" s="65"/>
      <c r="M217" s="66">
        <v>0</v>
      </c>
      <c r="N217" s="64"/>
      <c r="O217" s="123"/>
      <c r="P217" s="59">
        <v>0</v>
      </c>
      <c r="Q217" s="59">
        <f>IF(OR(AND($D217&gt;0,OR($D217&lt;Identification!$D$14,$D217&gt;Identification!$D$15)),AND($E217&gt;0,OR($E217&lt;Identification!$D$14,$E217&gt;Identification!$D$15))),M217,0)</f>
        <v>0</v>
      </c>
      <c r="R217" s="59">
        <f t="shared" si="6"/>
        <v>0</v>
      </c>
      <c r="T217" s="175">
        <f t="shared" si="7"/>
        <v>0</v>
      </c>
    </row>
    <row r="218" spans="1:20" x14ac:dyDescent="0.25">
      <c r="A218" s="61"/>
      <c r="B218" s="62" t="s">
        <v>1423</v>
      </c>
      <c r="C218" s="63"/>
      <c r="D218" s="67"/>
      <c r="E218" s="67"/>
      <c r="F218" s="68"/>
      <c r="G218" s="65"/>
      <c r="H218" s="69"/>
      <c r="I218" s="65"/>
      <c r="J218" s="69"/>
      <c r="K218" s="65"/>
      <c r="L218" s="65"/>
      <c r="M218" s="66">
        <v>0</v>
      </c>
      <c r="N218" s="64"/>
      <c r="O218" s="123"/>
      <c r="P218" s="59">
        <v>0</v>
      </c>
      <c r="Q218" s="59">
        <f>IF(OR(AND($D218&gt;0,OR($D218&lt;Identification!$D$14,$D218&gt;Identification!$D$15)),AND($E218&gt;0,OR($E218&lt;Identification!$D$14,$E218&gt;Identification!$D$15))),M218,0)</f>
        <v>0</v>
      </c>
      <c r="R218" s="59">
        <f t="shared" si="6"/>
        <v>0</v>
      </c>
      <c r="T218" s="175">
        <f t="shared" si="7"/>
        <v>0</v>
      </c>
    </row>
    <row r="219" spans="1:20" x14ac:dyDescent="0.25">
      <c r="A219" s="61"/>
      <c r="B219" s="62" t="s">
        <v>1424</v>
      </c>
      <c r="C219" s="63"/>
      <c r="D219" s="67"/>
      <c r="E219" s="67"/>
      <c r="F219" s="68"/>
      <c r="G219" s="65"/>
      <c r="H219" s="69"/>
      <c r="I219" s="65"/>
      <c r="J219" s="69"/>
      <c r="K219" s="65"/>
      <c r="L219" s="65"/>
      <c r="M219" s="66">
        <v>0</v>
      </c>
      <c r="N219" s="64"/>
      <c r="O219" s="123"/>
      <c r="P219" s="59">
        <v>0</v>
      </c>
      <c r="Q219" s="59">
        <f>IF(OR(AND($D219&gt;0,OR($D219&lt;Identification!$D$14,$D219&gt;Identification!$D$15)),AND($E219&gt;0,OR($E219&lt;Identification!$D$14,$E219&gt;Identification!$D$15))),M219,0)</f>
        <v>0</v>
      </c>
      <c r="R219" s="59">
        <f t="shared" si="6"/>
        <v>0</v>
      </c>
      <c r="T219" s="175">
        <f t="shared" si="7"/>
        <v>0</v>
      </c>
    </row>
    <row r="220" spans="1:20" x14ac:dyDescent="0.25">
      <c r="A220" s="61"/>
      <c r="B220" s="81" t="s">
        <v>1425</v>
      </c>
      <c r="C220" s="63"/>
      <c r="D220" s="67"/>
      <c r="E220" s="67"/>
      <c r="F220" s="68"/>
      <c r="G220" s="65"/>
      <c r="H220" s="69"/>
      <c r="I220" s="65"/>
      <c r="J220" s="69"/>
      <c r="K220" s="65"/>
      <c r="L220" s="65"/>
      <c r="M220" s="66">
        <v>0</v>
      </c>
      <c r="N220" s="64"/>
      <c r="O220" s="123"/>
      <c r="P220" s="59">
        <v>0</v>
      </c>
      <c r="Q220" s="59">
        <f>IF(OR(AND($D220&gt;0,OR($D220&lt;Identification!$D$14,$D220&gt;Identification!$D$15)),AND($E220&gt;0,OR($E220&lt;Identification!$D$14,$E220&gt;Identification!$D$15))),M220,0)</f>
        <v>0</v>
      </c>
      <c r="R220" s="59">
        <f t="shared" si="6"/>
        <v>0</v>
      </c>
      <c r="T220" s="175">
        <f t="shared" si="7"/>
        <v>0</v>
      </c>
    </row>
    <row r="221" spans="1:20" x14ac:dyDescent="0.25">
      <c r="A221" s="61"/>
      <c r="B221" s="62" t="s">
        <v>1426</v>
      </c>
      <c r="C221" s="63"/>
      <c r="D221" s="67"/>
      <c r="E221" s="67"/>
      <c r="F221" s="68"/>
      <c r="G221" s="65"/>
      <c r="H221" s="69"/>
      <c r="I221" s="65"/>
      <c r="J221" s="69"/>
      <c r="K221" s="65"/>
      <c r="L221" s="65"/>
      <c r="M221" s="66">
        <v>0</v>
      </c>
      <c r="N221" s="64"/>
      <c r="O221" s="123"/>
      <c r="P221" s="59">
        <v>0</v>
      </c>
      <c r="Q221" s="59">
        <f>IF(OR(AND($D221&gt;0,OR($D221&lt;Identification!$D$14,$D221&gt;Identification!$D$15)),AND($E221&gt;0,OR($E221&lt;Identification!$D$14,$E221&gt;Identification!$D$15))),M221,0)</f>
        <v>0</v>
      </c>
      <c r="R221" s="59">
        <f t="shared" si="6"/>
        <v>0</v>
      </c>
      <c r="T221" s="175">
        <f t="shared" si="7"/>
        <v>0</v>
      </c>
    </row>
    <row r="222" spans="1:20" x14ac:dyDescent="0.25">
      <c r="A222" s="61"/>
      <c r="B222" s="81" t="s">
        <v>1427</v>
      </c>
      <c r="C222" s="63"/>
      <c r="D222" s="67"/>
      <c r="E222" s="67"/>
      <c r="F222" s="68"/>
      <c r="G222" s="65"/>
      <c r="H222" s="69"/>
      <c r="I222" s="65"/>
      <c r="J222" s="69"/>
      <c r="K222" s="65"/>
      <c r="L222" s="65"/>
      <c r="M222" s="66">
        <v>0</v>
      </c>
      <c r="N222" s="64"/>
      <c r="O222" s="123"/>
      <c r="P222" s="59">
        <v>0</v>
      </c>
      <c r="Q222" s="59">
        <f>IF(OR(AND($D222&gt;0,OR($D222&lt;Identification!$D$14,$D222&gt;Identification!$D$15)),AND($E222&gt;0,OR($E222&lt;Identification!$D$14,$E222&gt;Identification!$D$15))),M222,0)</f>
        <v>0</v>
      </c>
      <c r="R222" s="59">
        <f t="shared" si="6"/>
        <v>0</v>
      </c>
      <c r="T222" s="175">
        <f t="shared" si="7"/>
        <v>0</v>
      </c>
    </row>
    <row r="223" spans="1:20" x14ac:dyDescent="0.25">
      <c r="A223" s="61"/>
      <c r="B223" s="62" t="s">
        <v>1428</v>
      </c>
      <c r="C223" s="63"/>
      <c r="D223" s="67"/>
      <c r="E223" s="67"/>
      <c r="F223" s="68"/>
      <c r="G223" s="65"/>
      <c r="H223" s="69"/>
      <c r="I223" s="65"/>
      <c r="J223" s="69"/>
      <c r="K223" s="65"/>
      <c r="L223" s="65"/>
      <c r="M223" s="66">
        <v>0</v>
      </c>
      <c r="N223" s="64"/>
      <c r="O223" s="123"/>
      <c r="P223" s="59">
        <v>0</v>
      </c>
      <c r="Q223" s="59">
        <f>IF(OR(AND($D223&gt;0,OR($D223&lt;Identification!$D$14,$D223&gt;Identification!$D$15)),AND($E223&gt;0,OR($E223&lt;Identification!$D$14,$E223&gt;Identification!$D$15))),M223,0)</f>
        <v>0</v>
      </c>
      <c r="R223" s="59">
        <f t="shared" si="6"/>
        <v>0</v>
      </c>
      <c r="T223" s="175">
        <f t="shared" si="7"/>
        <v>0</v>
      </c>
    </row>
    <row r="224" spans="1:20" x14ac:dyDescent="0.25">
      <c r="A224" s="61"/>
      <c r="B224" s="62" t="s">
        <v>1429</v>
      </c>
      <c r="C224" s="63"/>
      <c r="D224" s="67"/>
      <c r="E224" s="67"/>
      <c r="F224" s="68"/>
      <c r="G224" s="65"/>
      <c r="H224" s="69"/>
      <c r="I224" s="65"/>
      <c r="J224" s="69"/>
      <c r="K224" s="65"/>
      <c r="L224" s="65"/>
      <c r="M224" s="66">
        <v>0</v>
      </c>
      <c r="N224" s="64"/>
      <c r="O224" s="123"/>
      <c r="P224" s="59">
        <v>0</v>
      </c>
      <c r="Q224" s="59">
        <f>IF(OR(AND($D224&gt;0,OR($D224&lt;Identification!$D$14,$D224&gt;Identification!$D$15)),AND($E224&gt;0,OR($E224&lt;Identification!$D$14,$E224&gt;Identification!$D$15))),M224,0)</f>
        <v>0</v>
      </c>
      <c r="R224" s="59">
        <f t="shared" si="6"/>
        <v>0</v>
      </c>
      <c r="T224" s="175">
        <f t="shared" si="7"/>
        <v>0</v>
      </c>
    </row>
    <row r="225" spans="1:20" x14ac:dyDescent="0.25">
      <c r="A225" s="61"/>
      <c r="B225" s="81" t="s">
        <v>1430</v>
      </c>
      <c r="C225" s="63"/>
      <c r="D225" s="67"/>
      <c r="E225" s="67"/>
      <c r="F225" s="68"/>
      <c r="G225" s="65"/>
      <c r="H225" s="69"/>
      <c r="I225" s="65"/>
      <c r="J225" s="69"/>
      <c r="K225" s="65"/>
      <c r="L225" s="65"/>
      <c r="M225" s="66">
        <v>0</v>
      </c>
      <c r="N225" s="64"/>
      <c r="O225" s="123"/>
      <c r="P225" s="59">
        <v>0</v>
      </c>
      <c r="Q225" s="59">
        <f>IF(OR(AND($D225&gt;0,OR($D225&lt;Identification!$D$14,$D225&gt;Identification!$D$15)),AND($E225&gt;0,OR($E225&lt;Identification!$D$14,$E225&gt;Identification!$D$15))),M225,0)</f>
        <v>0</v>
      </c>
      <c r="R225" s="59">
        <f t="shared" si="6"/>
        <v>0</v>
      </c>
      <c r="T225" s="175">
        <f t="shared" si="7"/>
        <v>0</v>
      </c>
    </row>
    <row r="226" spans="1:20" x14ac:dyDescent="0.25">
      <c r="A226" s="61"/>
      <c r="B226" s="62" t="s">
        <v>1431</v>
      </c>
      <c r="C226" s="63"/>
      <c r="D226" s="67"/>
      <c r="E226" s="67"/>
      <c r="F226" s="68"/>
      <c r="G226" s="65"/>
      <c r="H226" s="69"/>
      <c r="I226" s="65"/>
      <c r="J226" s="69"/>
      <c r="K226" s="65"/>
      <c r="L226" s="65"/>
      <c r="M226" s="66">
        <v>0</v>
      </c>
      <c r="N226" s="64"/>
      <c r="O226" s="123"/>
      <c r="P226" s="59">
        <v>0</v>
      </c>
      <c r="Q226" s="59">
        <f>IF(OR(AND($D226&gt;0,OR($D226&lt;Identification!$D$14,$D226&gt;Identification!$D$15)),AND($E226&gt;0,OR($E226&lt;Identification!$D$14,$E226&gt;Identification!$D$15))),M226,0)</f>
        <v>0</v>
      </c>
      <c r="R226" s="59">
        <f t="shared" si="6"/>
        <v>0</v>
      </c>
      <c r="T226" s="175">
        <f t="shared" si="7"/>
        <v>0</v>
      </c>
    </row>
    <row r="227" spans="1:20" x14ac:dyDescent="0.25">
      <c r="A227" s="61"/>
      <c r="B227" s="81" t="s">
        <v>1432</v>
      </c>
      <c r="C227" s="63"/>
      <c r="D227" s="67"/>
      <c r="E227" s="67"/>
      <c r="F227" s="68"/>
      <c r="G227" s="65"/>
      <c r="H227" s="69"/>
      <c r="I227" s="65"/>
      <c r="J227" s="69"/>
      <c r="K227" s="65"/>
      <c r="L227" s="65"/>
      <c r="M227" s="66">
        <v>0</v>
      </c>
      <c r="N227" s="64"/>
      <c r="O227" s="123"/>
      <c r="P227" s="59">
        <v>0</v>
      </c>
      <c r="Q227" s="59">
        <f>IF(OR(AND($D227&gt;0,OR($D227&lt;Identification!$D$14,$D227&gt;Identification!$D$15)),AND($E227&gt;0,OR($E227&lt;Identification!$D$14,$E227&gt;Identification!$D$15))),M227,0)</f>
        <v>0</v>
      </c>
      <c r="R227" s="59">
        <f t="shared" si="6"/>
        <v>0</v>
      </c>
      <c r="T227" s="175">
        <f t="shared" si="7"/>
        <v>0</v>
      </c>
    </row>
    <row r="228" spans="1:20" x14ac:dyDescent="0.25">
      <c r="A228" s="61"/>
      <c r="B228" s="62" t="s">
        <v>1433</v>
      </c>
      <c r="C228" s="63"/>
      <c r="D228" s="67"/>
      <c r="E228" s="67"/>
      <c r="F228" s="68"/>
      <c r="G228" s="65"/>
      <c r="H228" s="69"/>
      <c r="I228" s="65"/>
      <c r="J228" s="69"/>
      <c r="K228" s="65"/>
      <c r="L228" s="65"/>
      <c r="M228" s="66">
        <v>0</v>
      </c>
      <c r="N228" s="64"/>
      <c r="O228" s="123"/>
      <c r="P228" s="59">
        <v>0</v>
      </c>
      <c r="Q228" s="59">
        <f>IF(OR(AND($D228&gt;0,OR($D228&lt;Identification!$D$14,$D228&gt;Identification!$D$15)),AND($E228&gt;0,OR($E228&lt;Identification!$D$14,$E228&gt;Identification!$D$15))),M228,0)</f>
        <v>0</v>
      </c>
      <c r="R228" s="59">
        <f t="shared" si="6"/>
        <v>0</v>
      </c>
      <c r="T228" s="175">
        <f t="shared" si="7"/>
        <v>0</v>
      </c>
    </row>
    <row r="229" spans="1:20" x14ac:dyDescent="0.25">
      <c r="A229" s="61"/>
      <c r="B229" s="62" t="s">
        <v>1434</v>
      </c>
      <c r="C229" s="63"/>
      <c r="D229" s="67"/>
      <c r="E229" s="67"/>
      <c r="F229" s="68"/>
      <c r="G229" s="65"/>
      <c r="H229" s="69"/>
      <c r="I229" s="65"/>
      <c r="J229" s="69"/>
      <c r="K229" s="65"/>
      <c r="L229" s="65"/>
      <c r="M229" s="66">
        <v>0</v>
      </c>
      <c r="N229" s="64"/>
      <c r="O229" s="123"/>
      <c r="P229" s="59">
        <v>0</v>
      </c>
      <c r="Q229" s="59">
        <f>IF(OR(AND($D229&gt;0,OR($D229&lt;Identification!$D$14,$D229&gt;Identification!$D$15)),AND($E229&gt;0,OR($E229&lt;Identification!$D$14,$E229&gt;Identification!$D$15))),M229,0)</f>
        <v>0</v>
      </c>
      <c r="R229" s="59">
        <f t="shared" si="6"/>
        <v>0</v>
      </c>
      <c r="T229" s="175">
        <f t="shared" si="7"/>
        <v>0</v>
      </c>
    </row>
    <row r="230" spans="1:20" x14ac:dyDescent="0.25">
      <c r="A230" s="61"/>
      <c r="B230" s="81" t="s">
        <v>1435</v>
      </c>
      <c r="C230" s="63"/>
      <c r="D230" s="67"/>
      <c r="E230" s="67"/>
      <c r="F230" s="68"/>
      <c r="G230" s="65"/>
      <c r="H230" s="69"/>
      <c r="I230" s="65"/>
      <c r="J230" s="69"/>
      <c r="K230" s="65"/>
      <c r="L230" s="65"/>
      <c r="M230" s="66">
        <v>0</v>
      </c>
      <c r="N230" s="64"/>
      <c r="O230" s="123"/>
      <c r="P230" s="59">
        <v>0</v>
      </c>
      <c r="Q230" s="59">
        <f>IF(OR(AND($D230&gt;0,OR($D230&lt;Identification!$D$14,$D230&gt;Identification!$D$15)),AND($E230&gt;0,OR($E230&lt;Identification!$D$14,$E230&gt;Identification!$D$15))),M230,0)</f>
        <v>0</v>
      </c>
      <c r="R230" s="59">
        <f t="shared" si="6"/>
        <v>0</v>
      </c>
      <c r="T230" s="175">
        <f t="shared" si="7"/>
        <v>0</v>
      </c>
    </row>
    <row r="231" spans="1:20" x14ac:dyDescent="0.25">
      <c r="A231" s="61"/>
      <c r="B231" s="62" t="s">
        <v>1436</v>
      </c>
      <c r="C231" s="63"/>
      <c r="D231" s="67"/>
      <c r="E231" s="67"/>
      <c r="F231" s="68"/>
      <c r="G231" s="65"/>
      <c r="H231" s="69"/>
      <c r="I231" s="65"/>
      <c r="J231" s="69"/>
      <c r="K231" s="65"/>
      <c r="L231" s="65"/>
      <c r="M231" s="66">
        <v>0</v>
      </c>
      <c r="N231" s="64"/>
      <c r="O231" s="123"/>
      <c r="P231" s="59">
        <v>0</v>
      </c>
      <c r="Q231" s="59">
        <f>IF(OR(AND($D231&gt;0,OR($D231&lt;Identification!$D$14,$D231&gt;Identification!$D$15)),AND($E231&gt;0,OR($E231&lt;Identification!$D$14,$E231&gt;Identification!$D$15))),M231,0)</f>
        <v>0</v>
      </c>
      <c r="R231" s="59">
        <f t="shared" si="6"/>
        <v>0</v>
      </c>
      <c r="T231" s="175">
        <f t="shared" si="7"/>
        <v>0</v>
      </c>
    </row>
    <row r="232" spans="1:20" x14ac:dyDescent="0.25">
      <c r="A232" s="61"/>
      <c r="B232" s="81" t="s">
        <v>1437</v>
      </c>
      <c r="C232" s="63"/>
      <c r="D232" s="67"/>
      <c r="E232" s="67"/>
      <c r="F232" s="68"/>
      <c r="G232" s="65"/>
      <c r="H232" s="69"/>
      <c r="I232" s="65"/>
      <c r="J232" s="69"/>
      <c r="K232" s="65"/>
      <c r="L232" s="65"/>
      <c r="M232" s="66">
        <v>0</v>
      </c>
      <c r="N232" s="64"/>
      <c r="O232" s="123"/>
      <c r="P232" s="59">
        <v>0</v>
      </c>
      <c r="Q232" s="59">
        <f>IF(OR(AND($D232&gt;0,OR($D232&lt;Identification!$D$14,$D232&gt;Identification!$D$15)),AND($E232&gt;0,OR($E232&lt;Identification!$D$14,$E232&gt;Identification!$D$15))),M232,0)</f>
        <v>0</v>
      </c>
      <c r="R232" s="59">
        <f t="shared" si="6"/>
        <v>0</v>
      </c>
      <c r="T232" s="175">
        <f t="shared" si="7"/>
        <v>0</v>
      </c>
    </row>
    <row r="233" spans="1:20" x14ac:dyDescent="0.25">
      <c r="A233" s="61"/>
      <c r="B233" s="62" t="s">
        <v>1438</v>
      </c>
      <c r="C233" s="63"/>
      <c r="D233" s="67"/>
      <c r="E233" s="67"/>
      <c r="F233" s="68"/>
      <c r="G233" s="65"/>
      <c r="H233" s="69"/>
      <c r="I233" s="65"/>
      <c r="J233" s="69"/>
      <c r="K233" s="65"/>
      <c r="L233" s="65"/>
      <c r="M233" s="66">
        <v>0</v>
      </c>
      <c r="N233" s="64"/>
      <c r="O233" s="123"/>
      <c r="P233" s="59">
        <v>0</v>
      </c>
      <c r="Q233" s="59">
        <f>IF(OR(AND($D233&gt;0,OR($D233&lt;Identification!$D$14,$D233&gt;Identification!$D$15)),AND($E233&gt;0,OR($E233&lt;Identification!$D$14,$E233&gt;Identification!$D$15))),M233,0)</f>
        <v>0</v>
      </c>
      <c r="R233" s="59">
        <f t="shared" si="6"/>
        <v>0</v>
      </c>
      <c r="T233" s="175">
        <f t="shared" si="7"/>
        <v>0</v>
      </c>
    </row>
    <row r="234" spans="1:20" x14ac:dyDescent="0.25">
      <c r="A234" s="61"/>
      <c r="B234" s="62" t="s">
        <v>1439</v>
      </c>
      <c r="C234" s="63"/>
      <c r="D234" s="67"/>
      <c r="E234" s="67"/>
      <c r="F234" s="68"/>
      <c r="G234" s="65"/>
      <c r="H234" s="69"/>
      <c r="I234" s="65"/>
      <c r="J234" s="69"/>
      <c r="K234" s="65"/>
      <c r="L234" s="65"/>
      <c r="M234" s="66">
        <v>0</v>
      </c>
      <c r="N234" s="64"/>
      <c r="O234" s="123"/>
      <c r="P234" s="59">
        <v>0</v>
      </c>
      <c r="Q234" s="59">
        <f>IF(OR(AND($D234&gt;0,OR($D234&lt;Identification!$D$14,$D234&gt;Identification!$D$15)),AND($E234&gt;0,OR($E234&lt;Identification!$D$14,$E234&gt;Identification!$D$15))),M234,0)</f>
        <v>0</v>
      </c>
      <c r="R234" s="59">
        <f t="shared" si="6"/>
        <v>0</v>
      </c>
      <c r="T234" s="175">
        <f t="shared" si="7"/>
        <v>0</v>
      </c>
    </row>
    <row r="235" spans="1:20" x14ac:dyDescent="0.25">
      <c r="A235" s="61"/>
      <c r="B235" s="81" t="s">
        <v>1440</v>
      </c>
      <c r="C235" s="63"/>
      <c r="D235" s="67"/>
      <c r="E235" s="67"/>
      <c r="F235" s="68"/>
      <c r="G235" s="65"/>
      <c r="H235" s="69"/>
      <c r="I235" s="65"/>
      <c r="J235" s="69"/>
      <c r="K235" s="65"/>
      <c r="L235" s="65"/>
      <c r="M235" s="66">
        <v>0</v>
      </c>
      <c r="N235" s="64"/>
      <c r="O235" s="123"/>
      <c r="P235" s="59">
        <v>0</v>
      </c>
      <c r="Q235" s="59">
        <f>IF(OR(AND($D235&gt;0,OR($D235&lt;Identification!$D$14,$D235&gt;Identification!$D$15)),AND($E235&gt;0,OR($E235&lt;Identification!$D$14,$E235&gt;Identification!$D$15))),M235,0)</f>
        <v>0</v>
      </c>
      <c r="R235" s="59">
        <f t="shared" si="6"/>
        <v>0</v>
      </c>
      <c r="T235" s="175">
        <f t="shared" si="7"/>
        <v>0</v>
      </c>
    </row>
    <row r="236" spans="1:20" x14ac:dyDescent="0.25">
      <c r="A236" s="61"/>
      <c r="B236" s="62" t="s">
        <v>1441</v>
      </c>
      <c r="C236" s="63"/>
      <c r="D236" s="67"/>
      <c r="E236" s="67"/>
      <c r="F236" s="68"/>
      <c r="G236" s="65"/>
      <c r="H236" s="69"/>
      <c r="I236" s="65"/>
      <c r="J236" s="69"/>
      <c r="K236" s="65"/>
      <c r="L236" s="65"/>
      <c r="M236" s="66">
        <v>0</v>
      </c>
      <c r="N236" s="64"/>
      <c r="O236" s="123"/>
      <c r="P236" s="59">
        <v>0</v>
      </c>
      <c r="Q236" s="59">
        <f>IF(OR(AND($D236&gt;0,OR($D236&lt;Identification!$D$14,$D236&gt;Identification!$D$15)),AND($E236&gt;0,OR($E236&lt;Identification!$D$14,$E236&gt;Identification!$D$15))),M236,0)</f>
        <v>0</v>
      </c>
      <c r="R236" s="59">
        <f t="shared" si="6"/>
        <v>0</v>
      </c>
      <c r="T236" s="175">
        <f t="shared" si="7"/>
        <v>0</v>
      </c>
    </row>
    <row r="237" spans="1:20" x14ac:dyDescent="0.25">
      <c r="A237" s="61"/>
      <c r="B237" s="81" t="s">
        <v>1442</v>
      </c>
      <c r="C237" s="63"/>
      <c r="D237" s="67"/>
      <c r="E237" s="67"/>
      <c r="F237" s="68"/>
      <c r="G237" s="65"/>
      <c r="H237" s="69"/>
      <c r="I237" s="65"/>
      <c r="J237" s="69"/>
      <c r="K237" s="65"/>
      <c r="L237" s="65"/>
      <c r="M237" s="66">
        <v>0</v>
      </c>
      <c r="N237" s="64"/>
      <c r="O237" s="123"/>
      <c r="P237" s="59">
        <v>0</v>
      </c>
      <c r="Q237" s="59">
        <f>IF(OR(AND($D237&gt;0,OR($D237&lt;Identification!$D$14,$D237&gt;Identification!$D$15)),AND($E237&gt;0,OR($E237&lt;Identification!$D$14,$E237&gt;Identification!$D$15))),M237,0)</f>
        <v>0</v>
      </c>
      <c r="R237" s="59">
        <f t="shared" si="6"/>
        <v>0</v>
      </c>
      <c r="T237" s="175">
        <f t="shared" si="7"/>
        <v>0</v>
      </c>
    </row>
    <row r="238" spans="1:20" x14ac:dyDescent="0.25">
      <c r="A238" s="61"/>
      <c r="B238" s="62" t="s">
        <v>1443</v>
      </c>
      <c r="C238" s="63"/>
      <c r="D238" s="67"/>
      <c r="E238" s="67"/>
      <c r="F238" s="68"/>
      <c r="G238" s="65"/>
      <c r="H238" s="69"/>
      <c r="I238" s="65"/>
      <c r="J238" s="69"/>
      <c r="K238" s="65"/>
      <c r="L238" s="65"/>
      <c r="M238" s="66">
        <v>0</v>
      </c>
      <c r="N238" s="64"/>
      <c r="O238" s="123"/>
      <c r="P238" s="59">
        <v>0</v>
      </c>
      <c r="Q238" s="59">
        <f>IF(OR(AND($D238&gt;0,OR($D238&lt;Identification!$D$14,$D238&gt;Identification!$D$15)),AND($E238&gt;0,OR($E238&lt;Identification!$D$14,$E238&gt;Identification!$D$15))),M238,0)</f>
        <v>0</v>
      </c>
      <c r="R238" s="59">
        <f t="shared" si="6"/>
        <v>0</v>
      </c>
      <c r="T238" s="175">
        <f t="shared" si="7"/>
        <v>0</v>
      </c>
    </row>
    <row r="239" spans="1:20" x14ac:dyDescent="0.25">
      <c r="A239" s="61"/>
      <c r="B239" s="62" t="s">
        <v>1444</v>
      </c>
      <c r="C239" s="63"/>
      <c r="D239" s="67"/>
      <c r="E239" s="67"/>
      <c r="F239" s="68"/>
      <c r="G239" s="65"/>
      <c r="H239" s="69"/>
      <c r="I239" s="65"/>
      <c r="J239" s="69"/>
      <c r="K239" s="65"/>
      <c r="L239" s="65"/>
      <c r="M239" s="66">
        <v>0</v>
      </c>
      <c r="N239" s="64"/>
      <c r="O239" s="123"/>
      <c r="P239" s="59">
        <v>0</v>
      </c>
      <c r="Q239" s="59">
        <f>IF(OR(AND($D239&gt;0,OR($D239&lt;Identification!$D$14,$D239&gt;Identification!$D$15)),AND($E239&gt;0,OR($E239&lt;Identification!$D$14,$E239&gt;Identification!$D$15))),M239,0)</f>
        <v>0</v>
      </c>
      <c r="R239" s="59">
        <f t="shared" si="6"/>
        <v>0</v>
      </c>
      <c r="T239" s="175">
        <f t="shared" si="7"/>
        <v>0</v>
      </c>
    </row>
    <row r="240" spans="1:20" x14ac:dyDescent="0.25">
      <c r="A240" s="61"/>
      <c r="B240" s="81" t="s">
        <v>1445</v>
      </c>
      <c r="C240" s="63"/>
      <c r="D240" s="67"/>
      <c r="E240" s="67"/>
      <c r="F240" s="68"/>
      <c r="G240" s="65"/>
      <c r="H240" s="69"/>
      <c r="I240" s="65"/>
      <c r="J240" s="69"/>
      <c r="K240" s="65"/>
      <c r="L240" s="65"/>
      <c r="M240" s="66">
        <v>0</v>
      </c>
      <c r="N240" s="64"/>
      <c r="O240" s="123"/>
      <c r="P240" s="59">
        <v>0</v>
      </c>
      <c r="Q240" s="59">
        <f>IF(OR(AND($D240&gt;0,OR($D240&lt;Identification!$D$14,$D240&gt;Identification!$D$15)),AND($E240&gt;0,OR($E240&lt;Identification!$D$14,$E240&gt;Identification!$D$15))),M240,0)</f>
        <v>0</v>
      </c>
      <c r="R240" s="59">
        <f t="shared" si="6"/>
        <v>0</v>
      </c>
      <c r="T240" s="175">
        <f t="shared" si="7"/>
        <v>0</v>
      </c>
    </row>
    <row r="241" spans="1:20" x14ac:dyDescent="0.25">
      <c r="A241" s="61"/>
      <c r="B241" s="62" t="s">
        <v>1446</v>
      </c>
      <c r="C241" s="63"/>
      <c r="D241" s="67"/>
      <c r="E241" s="67"/>
      <c r="F241" s="68"/>
      <c r="G241" s="65"/>
      <c r="H241" s="69"/>
      <c r="I241" s="65"/>
      <c r="J241" s="69"/>
      <c r="K241" s="65"/>
      <c r="L241" s="65"/>
      <c r="M241" s="66">
        <v>0</v>
      </c>
      <c r="N241" s="64"/>
      <c r="O241" s="123"/>
      <c r="P241" s="59">
        <v>0</v>
      </c>
      <c r="Q241" s="59">
        <f>IF(OR(AND($D241&gt;0,OR($D241&lt;Identification!$D$14,$D241&gt;Identification!$D$15)),AND($E241&gt;0,OR($E241&lt;Identification!$D$14,$E241&gt;Identification!$D$15))),M241,0)</f>
        <v>0</v>
      </c>
      <c r="R241" s="59">
        <f t="shared" si="6"/>
        <v>0</v>
      </c>
      <c r="T241" s="175">
        <f t="shared" si="7"/>
        <v>0</v>
      </c>
    </row>
    <row r="242" spans="1:20" x14ac:dyDescent="0.25">
      <c r="A242" s="61"/>
      <c r="B242" s="81" t="s">
        <v>1447</v>
      </c>
      <c r="C242" s="63"/>
      <c r="D242" s="67"/>
      <c r="E242" s="67"/>
      <c r="F242" s="68"/>
      <c r="G242" s="65"/>
      <c r="H242" s="69"/>
      <c r="I242" s="65"/>
      <c r="J242" s="69"/>
      <c r="K242" s="65"/>
      <c r="L242" s="65"/>
      <c r="M242" s="66">
        <v>0</v>
      </c>
      <c r="N242" s="64"/>
      <c r="O242" s="123"/>
      <c r="P242" s="59">
        <v>0</v>
      </c>
      <c r="Q242" s="59">
        <f>IF(OR(AND($D242&gt;0,OR($D242&lt;Identification!$D$14,$D242&gt;Identification!$D$15)),AND($E242&gt;0,OR($E242&lt;Identification!$D$14,$E242&gt;Identification!$D$15))),M242,0)</f>
        <v>0</v>
      </c>
      <c r="R242" s="59">
        <f t="shared" si="6"/>
        <v>0</v>
      </c>
      <c r="T242" s="175">
        <f t="shared" si="7"/>
        <v>0</v>
      </c>
    </row>
    <row r="243" spans="1:20" x14ac:dyDescent="0.25">
      <c r="A243" s="61"/>
      <c r="B243" s="62" t="s">
        <v>1448</v>
      </c>
      <c r="C243" s="63"/>
      <c r="D243" s="67"/>
      <c r="E243" s="67"/>
      <c r="F243" s="68"/>
      <c r="G243" s="65"/>
      <c r="H243" s="69"/>
      <c r="I243" s="65"/>
      <c r="J243" s="69"/>
      <c r="K243" s="65"/>
      <c r="L243" s="65"/>
      <c r="M243" s="66">
        <v>0</v>
      </c>
      <c r="N243" s="64"/>
      <c r="O243" s="123"/>
      <c r="P243" s="59">
        <v>0</v>
      </c>
      <c r="Q243" s="59">
        <f>IF(OR(AND($D243&gt;0,OR($D243&lt;Identification!$D$14,$D243&gt;Identification!$D$15)),AND($E243&gt;0,OR($E243&lt;Identification!$D$14,$E243&gt;Identification!$D$15))),M243,0)</f>
        <v>0</v>
      </c>
      <c r="R243" s="59">
        <f t="shared" si="6"/>
        <v>0</v>
      </c>
      <c r="T243" s="175">
        <f t="shared" si="7"/>
        <v>0</v>
      </c>
    </row>
    <row r="244" spans="1:20" x14ac:dyDescent="0.25">
      <c r="A244" s="61"/>
      <c r="B244" s="62" t="s">
        <v>1449</v>
      </c>
      <c r="C244" s="63"/>
      <c r="D244" s="67"/>
      <c r="E244" s="67"/>
      <c r="F244" s="68"/>
      <c r="G244" s="65"/>
      <c r="H244" s="69"/>
      <c r="I244" s="65"/>
      <c r="J244" s="69"/>
      <c r="K244" s="65"/>
      <c r="L244" s="65"/>
      <c r="M244" s="66">
        <v>0</v>
      </c>
      <c r="N244" s="64"/>
      <c r="O244" s="123"/>
      <c r="P244" s="59">
        <v>0</v>
      </c>
      <c r="Q244" s="59">
        <f>IF(OR(AND($D244&gt;0,OR($D244&lt;Identification!$D$14,$D244&gt;Identification!$D$15)),AND($E244&gt;0,OR($E244&lt;Identification!$D$14,$E244&gt;Identification!$D$15))),M244,0)</f>
        <v>0</v>
      </c>
      <c r="R244" s="59">
        <f t="shared" si="6"/>
        <v>0</v>
      </c>
      <c r="T244" s="175">
        <f t="shared" si="7"/>
        <v>0</v>
      </c>
    </row>
    <row r="245" spans="1:20" x14ac:dyDescent="0.25">
      <c r="A245" s="61"/>
      <c r="B245" s="81" t="s">
        <v>1450</v>
      </c>
      <c r="C245" s="63"/>
      <c r="D245" s="67"/>
      <c r="E245" s="67"/>
      <c r="F245" s="68"/>
      <c r="G245" s="65"/>
      <c r="H245" s="69"/>
      <c r="I245" s="65"/>
      <c r="J245" s="69"/>
      <c r="K245" s="65"/>
      <c r="L245" s="65"/>
      <c r="M245" s="66">
        <v>0</v>
      </c>
      <c r="N245" s="64"/>
      <c r="O245" s="123"/>
      <c r="P245" s="59">
        <v>0</v>
      </c>
      <c r="Q245" s="59">
        <f>IF(OR(AND($D245&gt;0,OR($D245&lt;Identification!$D$14,$D245&gt;Identification!$D$15)),AND($E245&gt;0,OR($E245&lt;Identification!$D$14,$E245&gt;Identification!$D$15))),M245,0)</f>
        <v>0</v>
      </c>
      <c r="R245" s="59">
        <f t="shared" si="6"/>
        <v>0</v>
      </c>
      <c r="T245" s="175">
        <f t="shared" si="7"/>
        <v>0</v>
      </c>
    </row>
    <row r="246" spans="1:20" x14ac:dyDescent="0.25">
      <c r="A246" s="61"/>
      <c r="B246" s="62" t="s">
        <v>1451</v>
      </c>
      <c r="C246" s="63"/>
      <c r="D246" s="67"/>
      <c r="E246" s="67"/>
      <c r="F246" s="68"/>
      <c r="G246" s="65"/>
      <c r="H246" s="69"/>
      <c r="I246" s="65"/>
      <c r="J246" s="69"/>
      <c r="K246" s="65"/>
      <c r="L246" s="65"/>
      <c r="M246" s="66">
        <v>0</v>
      </c>
      <c r="N246" s="64"/>
      <c r="O246" s="123"/>
      <c r="P246" s="59">
        <v>0</v>
      </c>
      <c r="Q246" s="59">
        <f>IF(OR(AND($D246&gt;0,OR($D246&lt;Identification!$D$14,$D246&gt;Identification!$D$15)),AND($E246&gt;0,OR($E246&lt;Identification!$D$14,$E246&gt;Identification!$D$15))),M246,0)</f>
        <v>0</v>
      </c>
      <c r="R246" s="59">
        <f t="shared" si="6"/>
        <v>0</v>
      </c>
      <c r="T246" s="175">
        <f t="shared" si="7"/>
        <v>0</v>
      </c>
    </row>
    <row r="247" spans="1:20" x14ac:dyDescent="0.25">
      <c r="A247" s="61"/>
      <c r="B247" s="81" t="s">
        <v>1452</v>
      </c>
      <c r="C247" s="63"/>
      <c r="D247" s="67"/>
      <c r="E247" s="67"/>
      <c r="F247" s="68"/>
      <c r="G247" s="65"/>
      <c r="H247" s="69"/>
      <c r="I247" s="65"/>
      <c r="J247" s="69"/>
      <c r="K247" s="65"/>
      <c r="L247" s="65"/>
      <c r="M247" s="66">
        <v>0</v>
      </c>
      <c r="N247" s="64"/>
      <c r="O247" s="123"/>
      <c r="P247" s="59">
        <v>0</v>
      </c>
      <c r="Q247" s="59">
        <f>IF(OR(AND($D247&gt;0,OR($D247&lt;Identification!$D$14,$D247&gt;Identification!$D$15)),AND($E247&gt;0,OR($E247&lt;Identification!$D$14,$E247&gt;Identification!$D$15))),M247,0)</f>
        <v>0</v>
      </c>
      <c r="R247" s="59">
        <f t="shared" si="6"/>
        <v>0</v>
      </c>
      <c r="T247" s="175">
        <f t="shared" si="7"/>
        <v>0</v>
      </c>
    </row>
    <row r="248" spans="1:20" x14ac:dyDescent="0.25">
      <c r="A248" s="61"/>
      <c r="B248" s="62" t="s">
        <v>1453</v>
      </c>
      <c r="C248" s="63"/>
      <c r="D248" s="67"/>
      <c r="E248" s="67"/>
      <c r="F248" s="68"/>
      <c r="G248" s="65"/>
      <c r="H248" s="69"/>
      <c r="I248" s="65"/>
      <c r="J248" s="69"/>
      <c r="K248" s="65"/>
      <c r="L248" s="65"/>
      <c r="M248" s="66">
        <v>0</v>
      </c>
      <c r="N248" s="64"/>
      <c r="O248" s="123"/>
      <c r="P248" s="59">
        <v>0</v>
      </c>
      <c r="Q248" s="59">
        <f>IF(OR(AND($D248&gt;0,OR($D248&lt;Identification!$D$14,$D248&gt;Identification!$D$15)),AND($E248&gt;0,OR($E248&lt;Identification!$D$14,$E248&gt;Identification!$D$15))),M248,0)</f>
        <v>0</v>
      </c>
      <c r="R248" s="59">
        <f t="shared" si="6"/>
        <v>0</v>
      </c>
      <c r="T248" s="175">
        <f t="shared" si="7"/>
        <v>0</v>
      </c>
    </row>
    <row r="249" spans="1:20" x14ac:dyDescent="0.25">
      <c r="A249" s="61"/>
      <c r="B249" s="62" t="s">
        <v>1454</v>
      </c>
      <c r="C249" s="63"/>
      <c r="D249" s="67"/>
      <c r="E249" s="67"/>
      <c r="F249" s="68"/>
      <c r="G249" s="65"/>
      <c r="H249" s="69"/>
      <c r="I249" s="65"/>
      <c r="J249" s="69"/>
      <c r="K249" s="65"/>
      <c r="L249" s="65"/>
      <c r="M249" s="66">
        <v>0</v>
      </c>
      <c r="N249" s="64"/>
      <c r="O249" s="123"/>
      <c r="P249" s="59">
        <v>0</v>
      </c>
      <c r="Q249" s="59">
        <f>IF(OR(AND($D249&gt;0,OR($D249&lt;Identification!$D$14,$D249&gt;Identification!$D$15)),AND($E249&gt;0,OR($E249&lt;Identification!$D$14,$E249&gt;Identification!$D$15))),M249,0)</f>
        <v>0</v>
      </c>
      <c r="R249" s="59">
        <f t="shared" si="6"/>
        <v>0</v>
      </c>
      <c r="T249" s="175">
        <f t="shared" si="7"/>
        <v>0</v>
      </c>
    </row>
    <row r="250" spans="1:20" x14ac:dyDescent="0.25">
      <c r="A250" s="61"/>
      <c r="B250" s="81" t="s">
        <v>1455</v>
      </c>
      <c r="C250" s="63"/>
      <c r="D250" s="67"/>
      <c r="E250" s="67"/>
      <c r="F250" s="68"/>
      <c r="G250" s="65"/>
      <c r="H250" s="69"/>
      <c r="I250" s="65"/>
      <c r="J250" s="69"/>
      <c r="K250" s="65"/>
      <c r="L250" s="65"/>
      <c r="M250" s="66">
        <v>0</v>
      </c>
      <c r="N250" s="64"/>
      <c r="O250" s="123"/>
      <c r="P250" s="59">
        <v>0</v>
      </c>
      <c r="Q250" s="59">
        <f>IF(OR(AND($D250&gt;0,OR($D250&lt;Identification!$D$14,$D250&gt;Identification!$D$15)),AND($E250&gt;0,OR($E250&lt;Identification!$D$14,$E250&gt;Identification!$D$15))),M250,0)</f>
        <v>0</v>
      </c>
      <c r="R250" s="59">
        <f t="shared" si="6"/>
        <v>0</v>
      </c>
      <c r="T250" s="175">
        <f t="shared" si="7"/>
        <v>0</v>
      </c>
    </row>
    <row r="251" spans="1:20" x14ac:dyDescent="0.25">
      <c r="A251" s="61"/>
      <c r="B251" s="62" t="s">
        <v>1456</v>
      </c>
      <c r="C251" s="63"/>
      <c r="D251" s="67"/>
      <c r="E251" s="67"/>
      <c r="F251" s="68"/>
      <c r="G251" s="65"/>
      <c r="H251" s="69"/>
      <c r="I251" s="65"/>
      <c r="J251" s="69"/>
      <c r="K251" s="65"/>
      <c r="L251" s="65"/>
      <c r="M251" s="66">
        <v>0</v>
      </c>
      <c r="N251" s="64"/>
      <c r="O251" s="123"/>
      <c r="P251" s="59">
        <v>0</v>
      </c>
      <c r="Q251" s="59">
        <f>IF(OR(AND($D251&gt;0,OR($D251&lt;Identification!$D$14,$D251&gt;Identification!$D$15)),AND($E251&gt;0,OR($E251&lt;Identification!$D$14,$E251&gt;Identification!$D$15))),M251,0)</f>
        <v>0</v>
      </c>
      <c r="R251" s="59">
        <f t="shared" si="6"/>
        <v>0</v>
      </c>
      <c r="T251" s="175">
        <f t="shared" si="7"/>
        <v>0</v>
      </c>
    </row>
    <row r="252" spans="1:20" x14ac:dyDescent="0.25">
      <c r="A252" s="61"/>
      <c r="B252" s="81" t="s">
        <v>1457</v>
      </c>
      <c r="C252" s="63"/>
      <c r="D252" s="67"/>
      <c r="E252" s="67"/>
      <c r="F252" s="68"/>
      <c r="G252" s="65"/>
      <c r="H252" s="69"/>
      <c r="I252" s="65"/>
      <c r="J252" s="69"/>
      <c r="K252" s="65"/>
      <c r="L252" s="65"/>
      <c r="M252" s="66">
        <v>0</v>
      </c>
      <c r="N252" s="64"/>
      <c r="O252" s="123"/>
      <c r="P252" s="59">
        <v>0</v>
      </c>
      <c r="Q252" s="59">
        <f>IF(OR(AND($D252&gt;0,OR($D252&lt;Identification!$D$14,$D252&gt;Identification!$D$15)),AND($E252&gt;0,OR($E252&lt;Identification!$D$14,$E252&gt;Identification!$D$15))),M252,0)</f>
        <v>0</v>
      </c>
      <c r="R252" s="59">
        <f t="shared" si="6"/>
        <v>0</v>
      </c>
      <c r="T252" s="175">
        <f t="shared" si="7"/>
        <v>0</v>
      </c>
    </row>
    <row r="253" spans="1:20" x14ac:dyDescent="0.25">
      <c r="A253" s="61"/>
      <c r="B253" s="62" t="s">
        <v>1458</v>
      </c>
      <c r="C253" s="63"/>
      <c r="D253" s="67"/>
      <c r="E253" s="67"/>
      <c r="F253" s="68"/>
      <c r="G253" s="65"/>
      <c r="H253" s="69"/>
      <c r="I253" s="65"/>
      <c r="J253" s="69"/>
      <c r="K253" s="65"/>
      <c r="L253" s="65"/>
      <c r="M253" s="66">
        <v>0</v>
      </c>
      <c r="N253" s="64"/>
      <c r="O253" s="123"/>
      <c r="P253" s="59">
        <v>0</v>
      </c>
      <c r="Q253" s="59">
        <f>IF(OR(AND($D253&gt;0,OR($D253&lt;Identification!$D$14,$D253&gt;Identification!$D$15)),AND($E253&gt;0,OR($E253&lt;Identification!$D$14,$E253&gt;Identification!$D$15))),M253,0)</f>
        <v>0</v>
      </c>
      <c r="R253" s="59">
        <f t="shared" si="6"/>
        <v>0</v>
      </c>
      <c r="T253" s="175">
        <f t="shared" si="7"/>
        <v>0</v>
      </c>
    </row>
    <row r="254" spans="1:20" x14ac:dyDescent="0.25">
      <c r="A254" s="61"/>
      <c r="B254" s="62" t="s">
        <v>1459</v>
      </c>
      <c r="C254" s="63"/>
      <c r="D254" s="67"/>
      <c r="E254" s="67"/>
      <c r="F254" s="68"/>
      <c r="G254" s="65"/>
      <c r="H254" s="69"/>
      <c r="I254" s="65"/>
      <c r="J254" s="69"/>
      <c r="K254" s="65"/>
      <c r="L254" s="65"/>
      <c r="M254" s="66">
        <v>0</v>
      </c>
      <c r="N254" s="64"/>
      <c r="O254" s="123"/>
      <c r="P254" s="59">
        <v>0</v>
      </c>
      <c r="Q254" s="59">
        <f>IF(OR(AND($D254&gt;0,OR($D254&lt;Identification!$D$14,$D254&gt;Identification!$D$15)),AND($E254&gt;0,OR($E254&lt;Identification!$D$14,$E254&gt;Identification!$D$15))),M254,0)</f>
        <v>0</v>
      </c>
      <c r="R254" s="59">
        <f t="shared" si="6"/>
        <v>0</v>
      </c>
      <c r="T254" s="175">
        <f t="shared" si="7"/>
        <v>0</v>
      </c>
    </row>
    <row r="255" spans="1:20" x14ac:dyDescent="0.25">
      <c r="A255" s="61"/>
      <c r="B255" s="81" t="s">
        <v>1460</v>
      </c>
      <c r="C255" s="63"/>
      <c r="D255" s="67"/>
      <c r="E255" s="67"/>
      <c r="F255" s="68"/>
      <c r="G255" s="65"/>
      <c r="H255" s="69"/>
      <c r="I255" s="65"/>
      <c r="J255" s="69"/>
      <c r="K255" s="65"/>
      <c r="L255" s="65"/>
      <c r="M255" s="66">
        <v>0</v>
      </c>
      <c r="N255" s="64"/>
      <c r="O255" s="123"/>
      <c r="P255" s="59">
        <v>0</v>
      </c>
      <c r="Q255" s="59">
        <f>IF(OR(AND($D255&gt;0,OR($D255&lt;Identification!$D$14,$D255&gt;Identification!$D$15)),AND($E255&gt;0,OR($E255&lt;Identification!$D$14,$E255&gt;Identification!$D$15))),M255,0)</f>
        <v>0</v>
      </c>
      <c r="R255" s="59">
        <f t="shared" si="6"/>
        <v>0</v>
      </c>
      <c r="T255" s="175">
        <f t="shared" si="7"/>
        <v>0</v>
      </c>
    </row>
    <row r="256" spans="1:20" x14ac:dyDescent="0.25">
      <c r="A256" s="61"/>
      <c r="B256" s="62" t="s">
        <v>1461</v>
      </c>
      <c r="C256" s="63"/>
      <c r="D256" s="67"/>
      <c r="E256" s="67"/>
      <c r="F256" s="68"/>
      <c r="G256" s="65"/>
      <c r="H256" s="69"/>
      <c r="I256" s="65"/>
      <c r="J256" s="69"/>
      <c r="K256" s="65"/>
      <c r="L256" s="65"/>
      <c r="M256" s="66">
        <v>0</v>
      </c>
      <c r="N256" s="64"/>
      <c r="O256" s="123"/>
      <c r="P256" s="59">
        <v>0</v>
      </c>
      <c r="Q256" s="59">
        <f>IF(OR(AND($D256&gt;0,OR($D256&lt;Identification!$D$14,$D256&gt;Identification!$D$15)),AND($E256&gt;0,OR($E256&lt;Identification!$D$14,$E256&gt;Identification!$D$15))),M256,0)</f>
        <v>0</v>
      </c>
      <c r="R256" s="59">
        <f t="shared" si="6"/>
        <v>0</v>
      </c>
      <c r="T256" s="175">
        <f t="shared" si="7"/>
        <v>0</v>
      </c>
    </row>
    <row r="257" spans="1:20" x14ac:dyDescent="0.25">
      <c r="A257" s="61"/>
      <c r="B257" s="81" t="s">
        <v>1462</v>
      </c>
      <c r="C257" s="63"/>
      <c r="D257" s="67"/>
      <c r="E257" s="67"/>
      <c r="F257" s="68"/>
      <c r="G257" s="65"/>
      <c r="H257" s="69"/>
      <c r="I257" s="65"/>
      <c r="J257" s="69"/>
      <c r="K257" s="65"/>
      <c r="L257" s="65"/>
      <c r="M257" s="66">
        <v>0</v>
      </c>
      <c r="N257" s="64"/>
      <c r="O257" s="123"/>
      <c r="P257" s="59">
        <v>0</v>
      </c>
      <c r="Q257" s="59">
        <f>IF(OR(AND($D257&gt;0,OR($D257&lt;Identification!$D$14,$D257&gt;Identification!$D$15)),AND($E257&gt;0,OR($E257&lt;Identification!$D$14,$E257&gt;Identification!$D$15))),M257,0)</f>
        <v>0</v>
      </c>
      <c r="R257" s="59">
        <f t="shared" si="6"/>
        <v>0</v>
      </c>
      <c r="T257" s="175">
        <f t="shared" si="7"/>
        <v>0</v>
      </c>
    </row>
    <row r="258" spans="1:20" x14ac:dyDescent="0.25">
      <c r="A258" s="61"/>
      <c r="B258" s="62" t="s">
        <v>1463</v>
      </c>
      <c r="C258" s="63"/>
      <c r="D258" s="67"/>
      <c r="E258" s="67"/>
      <c r="F258" s="68"/>
      <c r="G258" s="65"/>
      <c r="H258" s="69"/>
      <c r="I258" s="65"/>
      <c r="J258" s="69"/>
      <c r="K258" s="65"/>
      <c r="L258" s="65"/>
      <c r="M258" s="66">
        <v>0</v>
      </c>
      <c r="N258" s="64"/>
      <c r="O258" s="123"/>
      <c r="P258" s="59">
        <v>0</v>
      </c>
      <c r="Q258" s="59">
        <f>IF(OR(AND($D258&gt;0,OR($D258&lt;Identification!$D$14,$D258&gt;Identification!$D$15)),AND($E258&gt;0,OR($E258&lt;Identification!$D$14,$E258&gt;Identification!$D$15))),M258,0)</f>
        <v>0</v>
      </c>
      <c r="R258" s="59">
        <f t="shared" si="6"/>
        <v>0</v>
      </c>
      <c r="T258" s="175">
        <f t="shared" si="7"/>
        <v>0</v>
      </c>
    </row>
    <row r="259" spans="1:20" x14ac:dyDescent="0.25">
      <c r="A259" s="61"/>
      <c r="B259" s="62" t="s">
        <v>1464</v>
      </c>
      <c r="C259" s="63"/>
      <c r="D259" s="67"/>
      <c r="E259" s="67"/>
      <c r="F259" s="68"/>
      <c r="G259" s="65"/>
      <c r="H259" s="69"/>
      <c r="I259" s="65"/>
      <c r="J259" s="69"/>
      <c r="K259" s="65"/>
      <c r="L259" s="65"/>
      <c r="M259" s="66">
        <v>0</v>
      </c>
      <c r="N259" s="64"/>
      <c r="O259" s="123"/>
      <c r="P259" s="59">
        <v>0</v>
      </c>
      <c r="Q259" s="59">
        <f>IF(OR(AND($D259&gt;0,OR($D259&lt;Identification!$D$14,$D259&gt;Identification!$D$15)),AND($E259&gt;0,OR($E259&lt;Identification!$D$14,$E259&gt;Identification!$D$15))),M259,0)</f>
        <v>0</v>
      </c>
      <c r="R259" s="59">
        <f t="shared" si="6"/>
        <v>0</v>
      </c>
      <c r="T259" s="175">
        <f t="shared" si="7"/>
        <v>0</v>
      </c>
    </row>
    <row r="260" spans="1:20" x14ac:dyDescent="0.25">
      <c r="A260" s="61"/>
      <c r="B260" s="81" t="s">
        <v>1465</v>
      </c>
      <c r="C260" s="63"/>
      <c r="D260" s="67"/>
      <c r="E260" s="67"/>
      <c r="F260" s="68"/>
      <c r="G260" s="65"/>
      <c r="H260" s="69"/>
      <c r="I260" s="65"/>
      <c r="J260" s="69"/>
      <c r="K260" s="65"/>
      <c r="L260" s="65"/>
      <c r="M260" s="66">
        <v>0</v>
      </c>
      <c r="N260" s="64"/>
      <c r="O260" s="123"/>
      <c r="P260" s="59">
        <v>0</v>
      </c>
      <c r="Q260" s="59">
        <f>IF(OR(AND($D260&gt;0,OR($D260&lt;Identification!$D$14,$D260&gt;Identification!$D$15)),AND($E260&gt;0,OR($E260&lt;Identification!$D$14,$E260&gt;Identification!$D$15))),M260,0)</f>
        <v>0</v>
      </c>
      <c r="R260" s="59">
        <f t="shared" si="6"/>
        <v>0</v>
      </c>
      <c r="T260" s="175">
        <f t="shared" si="7"/>
        <v>0</v>
      </c>
    </row>
    <row r="261" spans="1:20" x14ac:dyDescent="0.25">
      <c r="A261" s="61"/>
      <c r="B261" s="62" t="s">
        <v>1466</v>
      </c>
      <c r="C261" s="63"/>
      <c r="D261" s="67"/>
      <c r="E261" s="67"/>
      <c r="F261" s="68"/>
      <c r="G261" s="65"/>
      <c r="H261" s="69"/>
      <c r="I261" s="65"/>
      <c r="J261" s="69"/>
      <c r="K261" s="65"/>
      <c r="L261" s="65"/>
      <c r="M261" s="66">
        <v>0</v>
      </c>
      <c r="N261" s="64"/>
      <c r="O261" s="123"/>
      <c r="P261" s="59">
        <v>0</v>
      </c>
      <c r="Q261" s="59">
        <f>IF(OR(AND($D261&gt;0,OR($D261&lt;Identification!$D$14,$D261&gt;Identification!$D$15)),AND($E261&gt;0,OR($E261&lt;Identification!$D$14,$E261&gt;Identification!$D$15))),M261,0)</f>
        <v>0</v>
      </c>
      <c r="R261" s="59">
        <f t="shared" si="6"/>
        <v>0</v>
      </c>
      <c r="T261" s="175">
        <f t="shared" si="7"/>
        <v>0</v>
      </c>
    </row>
    <row r="262" spans="1:20" x14ac:dyDescent="0.25">
      <c r="A262" s="61"/>
      <c r="B262" s="81" t="s">
        <v>1467</v>
      </c>
      <c r="C262" s="63"/>
      <c r="D262" s="67"/>
      <c r="E262" s="67"/>
      <c r="F262" s="68"/>
      <c r="G262" s="65"/>
      <c r="H262" s="69"/>
      <c r="I262" s="65"/>
      <c r="J262" s="69"/>
      <c r="K262" s="65"/>
      <c r="L262" s="65"/>
      <c r="M262" s="66">
        <v>0</v>
      </c>
      <c r="N262" s="64"/>
      <c r="O262" s="123"/>
      <c r="P262" s="59">
        <v>0</v>
      </c>
      <c r="Q262" s="59">
        <f>IF(OR(AND($D262&gt;0,OR($D262&lt;Identification!$D$14,$D262&gt;Identification!$D$15)),AND($E262&gt;0,OR($E262&lt;Identification!$D$14,$E262&gt;Identification!$D$15))),M262,0)</f>
        <v>0</v>
      </c>
      <c r="R262" s="59">
        <f t="shared" si="6"/>
        <v>0</v>
      </c>
      <c r="T262" s="175">
        <f t="shared" si="7"/>
        <v>0</v>
      </c>
    </row>
    <row r="263" spans="1:20" x14ac:dyDescent="0.25">
      <c r="A263" s="61"/>
      <c r="B263" s="62" t="s">
        <v>1468</v>
      </c>
      <c r="C263" s="63"/>
      <c r="D263" s="67"/>
      <c r="E263" s="67"/>
      <c r="F263" s="68"/>
      <c r="G263" s="65"/>
      <c r="H263" s="69"/>
      <c r="I263" s="65"/>
      <c r="J263" s="69"/>
      <c r="K263" s="65"/>
      <c r="L263" s="65"/>
      <c r="M263" s="66">
        <v>0</v>
      </c>
      <c r="N263" s="64"/>
      <c r="O263" s="123"/>
      <c r="P263" s="59">
        <v>0</v>
      </c>
      <c r="Q263" s="59">
        <f>IF(OR(AND($D263&gt;0,OR($D263&lt;Identification!$D$14,$D263&gt;Identification!$D$15)),AND($E263&gt;0,OR($E263&lt;Identification!$D$14,$E263&gt;Identification!$D$15))),M263,0)</f>
        <v>0</v>
      </c>
      <c r="R263" s="59">
        <f t="shared" si="6"/>
        <v>0</v>
      </c>
      <c r="T263" s="175">
        <f t="shared" si="7"/>
        <v>0</v>
      </c>
    </row>
    <row r="264" spans="1:20" x14ac:dyDescent="0.25">
      <c r="A264" s="61"/>
      <c r="B264" s="62" t="s">
        <v>1469</v>
      </c>
      <c r="C264" s="63"/>
      <c r="D264" s="67"/>
      <c r="E264" s="67"/>
      <c r="F264" s="68"/>
      <c r="G264" s="65"/>
      <c r="H264" s="69"/>
      <c r="I264" s="65"/>
      <c r="J264" s="69"/>
      <c r="K264" s="65"/>
      <c r="L264" s="65"/>
      <c r="M264" s="66">
        <v>0</v>
      </c>
      <c r="N264" s="64"/>
      <c r="O264" s="123"/>
      <c r="P264" s="59">
        <v>0</v>
      </c>
      <c r="Q264" s="59">
        <f>IF(OR(AND($D264&gt;0,OR($D264&lt;Identification!$D$14,$D264&gt;Identification!$D$15)),AND($E264&gt;0,OR($E264&lt;Identification!$D$14,$E264&gt;Identification!$D$15))),M264,0)</f>
        <v>0</v>
      </c>
      <c r="R264" s="59">
        <f t="shared" ref="R264:R327" si="8">M264-P264-Q264</f>
        <v>0</v>
      </c>
      <c r="T264" s="175">
        <f t="shared" ref="T264:T327" si="9">P264+Q264</f>
        <v>0</v>
      </c>
    </row>
    <row r="265" spans="1:20" x14ac:dyDescent="0.25">
      <c r="A265" s="61"/>
      <c r="B265" s="81" t="s">
        <v>1470</v>
      </c>
      <c r="C265" s="63"/>
      <c r="D265" s="67"/>
      <c r="E265" s="67"/>
      <c r="F265" s="68"/>
      <c r="G265" s="65"/>
      <c r="H265" s="69"/>
      <c r="I265" s="65"/>
      <c r="J265" s="69"/>
      <c r="K265" s="65"/>
      <c r="L265" s="65"/>
      <c r="M265" s="66">
        <v>0</v>
      </c>
      <c r="N265" s="64"/>
      <c r="O265" s="123"/>
      <c r="P265" s="59">
        <v>0</v>
      </c>
      <c r="Q265" s="59">
        <f>IF(OR(AND($D265&gt;0,OR($D265&lt;Identification!$D$14,$D265&gt;Identification!$D$15)),AND($E265&gt;0,OR($E265&lt;Identification!$D$14,$E265&gt;Identification!$D$15))),M265,0)</f>
        <v>0</v>
      </c>
      <c r="R265" s="59">
        <f t="shared" si="8"/>
        <v>0</v>
      </c>
      <c r="T265" s="175">
        <f t="shared" si="9"/>
        <v>0</v>
      </c>
    </row>
    <row r="266" spans="1:20" x14ac:dyDescent="0.25">
      <c r="A266" s="61"/>
      <c r="B266" s="62" t="s">
        <v>1471</v>
      </c>
      <c r="C266" s="63"/>
      <c r="D266" s="67"/>
      <c r="E266" s="67"/>
      <c r="F266" s="68"/>
      <c r="G266" s="65"/>
      <c r="H266" s="69"/>
      <c r="I266" s="65"/>
      <c r="J266" s="69"/>
      <c r="K266" s="65"/>
      <c r="L266" s="65"/>
      <c r="M266" s="66">
        <v>0</v>
      </c>
      <c r="N266" s="64"/>
      <c r="O266" s="123"/>
      <c r="P266" s="59">
        <v>0</v>
      </c>
      <c r="Q266" s="59">
        <f>IF(OR(AND($D266&gt;0,OR($D266&lt;Identification!$D$14,$D266&gt;Identification!$D$15)),AND($E266&gt;0,OR($E266&lt;Identification!$D$14,$E266&gt;Identification!$D$15))),M266,0)</f>
        <v>0</v>
      </c>
      <c r="R266" s="59">
        <f t="shared" si="8"/>
        <v>0</v>
      </c>
      <c r="T266" s="175">
        <f t="shared" si="9"/>
        <v>0</v>
      </c>
    </row>
    <row r="267" spans="1:20" x14ac:dyDescent="0.25">
      <c r="A267" s="61"/>
      <c r="B267" s="81" t="s">
        <v>1472</v>
      </c>
      <c r="C267" s="63"/>
      <c r="D267" s="67"/>
      <c r="E267" s="67"/>
      <c r="F267" s="68"/>
      <c r="G267" s="65"/>
      <c r="H267" s="69"/>
      <c r="I267" s="65"/>
      <c r="J267" s="69"/>
      <c r="K267" s="65"/>
      <c r="L267" s="65"/>
      <c r="M267" s="66">
        <v>0</v>
      </c>
      <c r="N267" s="64"/>
      <c r="O267" s="123"/>
      <c r="P267" s="59">
        <v>0</v>
      </c>
      <c r="Q267" s="59">
        <f>IF(OR(AND($D267&gt;0,OR($D267&lt;Identification!$D$14,$D267&gt;Identification!$D$15)),AND($E267&gt;0,OR($E267&lt;Identification!$D$14,$E267&gt;Identification!$D$15))),M267,0)</f>
        <v>0</v>
      </c>
      <c r="R267" s="59">
        <f t="shared" si="8"/>
        <v>0</v>
      </c>
      <c r="T267" s="175">
        <f t="shared" si="9"/>
        <v>0</v>
      </c>
    </row>
    <row r="268" spans="1:20" x14ac:dyDescent="0.25">
      <c r="A268" s="61"/>
      <c r="B268" s="62" t="s">
        <v>1473</v>
      </c>
      <c r="C268" s="63"/>
      <c r="D268" s="67"/>
      <c r="E268" s="67"/>
      <c r="F268" s="68"/>
      <c r="G268" s="65"/>
      <c r="H268" s="69"/>
      <c r="I268" s="65"/>
      <c r="J268" s="69"/>
      <c r="K268" s="65"/>
      <c r="L268" s="65"/>
      <c r="M268" s="66">
        <v>0</v>
      </c>
      <c r="N268" s="64"/>
      <c r="O268" s="123"/>
      <c r="P268" s="59">
        <v>0</v>
      </c>
      <c r="Q268" s="59">
        <f>IF(OR(AND($D268&gt;0,OR($D268&lt;Identification!$D$14,$D268&gt;Identification!$D$15)),AND($E268&gt;0,OR($E268&lt;Identification!$D$14,$E268&gt;Identification!$D$15))),M268,0)</f>
        <v>0</v>
      </c>
      <c r="R268" s="59">
        <f t="shared" si="8"/>
        <v>0</v>
      </c>
      <c r="T268" s="175">
        <f t="shared" si="9"/>
        <v>0</v>
      </c>
    </row>
    <row r="269" spans="1:20" x14ac:dyDescent="0.25">
      <c r="A269" s="61"/>
      <c r="B269" s="62" t="s">
        <v>1474</v>
      </c>
      <c r="C269" s="63"/>
      <c r="D269" s="67"/>
      <c r="E269" s="67"/>
      <c r="F269" s="68"/>
      <c r="G269" s="65"/>
      <c r="H269" s="69"/>
      <c r="I269" s="65"/>
      <c r="J269" s="69"/>
      <c r="K269" s="65"/>
      <c r="L269" s="65"/>
      <c r="M269" s="66">
        <v>0</v>
      </c>
      <c r="N269" s="64"/>
      <c r="O269" s="123"/>
      <c r="P269" s="59">
        <v>0</v>
      </c>
      <c r="Q269" s="59">
        <f>IF(OR(AND($D269&gt;0,OR($D269&lt;Identification!$D$14,$D269&gt;Identification!$D$15)),AND($E269&gt;0,OR($E269&lt;Identification!$D$14,$E269&gt;Identification!$D$15))),M269,0)</f>
        <v>0</v>
      </c>
      <c r="R269" s="59">
        <f t="shared" si="8"/>
        <v>0</v>
      </c>
      <c r="T269" s="175">
        <f t="shared" si="9"/>
        <v>0</v>
      </c>
    </row>
    <row r="270" spans="1:20" x14ac:dyDescent="0.25">
      <c r="A270" s="61"/>
      <c r="B270" s="81" t="s">
        <v>1475</v>
      </c>
      <c r="C270" s="63"/>
      <c r="D270" s="67"/>
      <c r="E270" s="67"/>
      <c r="F270" s="68"/>
      <c r="G270" s="65"/>
      <c r="H270" s="69"/>
      <c r="I270" s="65"/>
      <c r="J270" s="69"/>
      <c r="K270" s="65"/>
      <c r="L270" s="65"/>
      <c r="M270" s="66">
        <v>0</v>
      </c>
      <c r="N270" s="64"/>
      <c r="O270" s="123"/>
      <c r="P270" s="59">
        <v>0</v>
      </c>
      <c r="Q270" s="59">
        <f>IF(OR(AND($D270&gt;0,OR($D270&lt;Identification!$D$14,$D270&gt;Identification!$D$15)),AND($E270&gt;0,OR($E270&lt;Identification!$D$14,$E270&gt;Identification!$D$15))),M270,0)</f>
        <v>0</v>
      </c>
      <c r="R270" s="59">
        <f t="shared" si="8"/>
        <v>0</v>
      </c>
      <c r="T270" s="175">
        <f t="shared" si="9"/>
        <v>0</v>
      </c>
    </row>
    <row r="271" spans="1:20" x14ac:dyDescent="0.25">
      <c r="A271" s="61"/>
      <c r="B271" s="62" t="s">
        <v>1476</v>
      </c>
      <c r="C271" s="63"/>
      <c r="D271" s="67"/>
      <c r="E271" s="67"/>
      <c r="F271" s="68"/>
      <c r="G271" s="65"/>
      <c r="H271" s="69"/>
      <c r="I271" s="65"/>
      <c r="J271" s="69"/>
      <c r="K271" s="65"/>
      <c r="L271" s="65"/>
      <c r="M271" s="66">
        <v>0</v>
      </c>
      <c r="N271" s="64"/>
      <c r="O271" s="123"/>
      <c r="P271" s="59">
        <v>0</v>
      </c>
      <c r="Q271" s="59">
        <f>IF(OR(AND($D271&gt;0,OR($D271&lt;Identification!$D$14,$D271&gt;Identification!$D$15)),AND($E271&gt;0,OR($E271&lt;Identification!$D$14,$E271&gt;Identification!$D$15))),M271,0)</f>
        <v>0</v>
      </c>
      <c r="R271" s="59">
        <f t="shared" si="8"/>
        <v>0</v>
      </c>
      <c r="T271" s="175">
        <f t="shared" si="9"/>
        <v>0</v>
      </c>
    </row>
    <row r="272" spans="1:20" x14ac:dyDescent="0.25">
      <c r="A272" s="61"/>
      <c r="B272" s="81" t="s">
        <v>1477</v>
      </c>
      <c r="C272" s="63"/>
      <c r="D272" s="67"/>
      <c r="E272" s="67"/>
      <c r="F272" s="68"/>
      <c r="G272" s="65"/>
      <c r="H272" s="69"/>
      <c r="I272" s="65"/>
      <c r="J272" s="69"/>
      <c r="K272" s="65"/>
      <c r="L272" s="65"/>
      <c r="M272" s="66">
        <v>0</v>
      </c>
      <c r="N272" s="64"/>
      <c r="O272" s="123"/>
      <c r="P272" s="59">
        <v>0</v>
      </c>
      <c r="Q272" s="59">
        <f>IF(OR(AND($D272&gt;0,OR($D272&lt;Identification!$D$14,$D272&gt;Identification!$D$15)),AND($E272&gt;0,OR($E272&lt;Identification!$D$14,$E272&gt;Identification!$D$15))),M272,0)</f>
        <v>0</v>
      </c>
      <c r="R272" s="59">
        <f t="shared" si="8"/>
        <v>0</v>
      </c>
      <c r="T272" s="175">
        <f t="shared" si="9"/>
        <v>0</v>
      </c>
    </row>
    <row r="273" spans="1:20" x14ac:dyDescent="0.25">
      <c r="A273" s="61"/>
      <c r="B273" s="62" t="s">
        <v>1478</v>
      </c>
      <c r="C273" s="63"/>
      <c r="D273" s="67"/>
      <c r="E273" s="67"/>
      <c r="F273" s="68"/>
      <c r="G273" s="65"/>
      <c r="H273" s="69"/>
      <c r="I273" s="65"/>
      <c r="J273" s="69"/>
      <c r="K273" s="65"/>
      <c r="L273" s="65"/>
      <c r="M273" s="66">
        <v>0</v>
      </c>
      <c r="N273" s="64"/>
      <c r="O273" s="123"/>
      <c r="P273" s="59">
        <v>0</v>
      </c>
      <c r="Q273" s="59">
        <f>IF(OR(AND($D273&gt;0,OR($D273&lt;Identification!$D$14,$D273&gt;Identification!$D$15)),AND($E273&gt;0,OR($E273&lt;Identification!$D$14,$E273&gt;Identification!$D$15))),M273,0)</f>
        <v>0</v>
      </c>
      <c r="R273" s="59">
        <f t="shared" si="8"/>
        <v>0</v>
      </c>
      <c r="T273" s="175">
        <f t="shared" si="9"/>
        <v>0</v>
      </c>
    </row>
    <row r="274" spans="1:20" x14ac:dyDescent="0.25">
      <c r="A274" s="61"/>
      <c r="B274" s="62" t="s">
        <v>1479</v>
      </c>
      <c r="C274" s="63"/>
      <c r="D274" s="67"/>
      <c r="E274" s="67"/>
      <c r="F274" s="68"/>
      <c r="G274" s="65"/>
      <c r="H274" s="69"/>
      <c r="I274" s="65"/>
      <c r="J274" s="69"/>
      <c r="K274" s="65"/>
      <c r="L274" s="65"/>
      <c r="M274" s="66">
        <v>0</v>
      </c>
      <c r="N274" s="64"/>
      <c r="O274" s="123"/>
      <c r="P274" s="59">
        <v>0</v>
      </c>
      <c r="Q274" s="59">
        <f>IF(OR(AND($D274&gt;0,OR($D274&lt;Identification!$D$14,$D274&gt;Identification!$D$15)),AND($E274&gt;0,OR($E274&lt;Identification!$D$14,$E274&gt;Identification!$D$15))),M274,0)</f>
        <v>0</v>
      </c>
      <c r="R274" s="59">
        <f t="shared" si="8"/>
        <v>0</v>
      </c>
      <c r="T274" s="175">
        <f t="shared" si="9"/>
        <v>0</v>
      </c>
    </row>
    <row r="275" spans="1:20" x14ac:dyDescent="0.25">
      <c r="A275" s="61"/>
      <c r="B275" s="81" t="s">
        <v>1480</v>
      </c>
      <c r="C275" s="63"/>
      <c r="D275" s="67"/>
      <c r="E275" s="67"/>
      <c r="F275" s="68"/>
      <c r="G275" s="65"/>
      <c r="H275" s="69"/>
      <c r="I275" s="65"/>
      <c r="J275" s="69"/>
      <c r="K275" s="65"/>
      <c r="L275" s="65"/>
      <c r="M275" s="66">
        <v>0</v>
      </c>
      <c r="N275" s="64"/>
      <c r="O275" s="123"/>
      <c r="P275" s="59">
        <v>0</v>
      </c>
      <c r="Q275" s="59">
        <f>IF(OR(AND($D275&gt;0,OR($D275&lt;Identification!$D$14,$D275&gt;Identification!$D$15)),AND($E275&gt;0,OR($E275&lt;Identification!$D$14,$E275&gt;Identification!$D$15))),M275,0)</f>
        <v>0</v>
      </c>
      <c r="R275" s="59">
        <f t="shared" si="8"/>
        <v>0</v>
      </c>
      <c r="T275" s="175">
        <f t="shared" si="9"/>
        <v>0</v>
      </c>
    </row>
    <row r="276" spans="1:20" x14ac:dyDescent="0.25">
      <c r="A276" s="61"/>
      <c r="B276" s="62" t="s">
        <v>1481</v>
      </c>
      <c r="C276" s="63"/>
      <c r="D276" s="67"/>
      <c r="E276" s="67"/>
      <c r="F276" s="68"/>
      <c r="G276" s="65"/>
      <c r="H276" s="69"/>
      <c r="I276" s="65"/>
      <c r="J276" s="69"/>
      <c r="K276" s="65"/>
      <c r="L276" s="65"/>
      <c r="M276" s="66">
        <v>0</v>
      </c>
      <c r="N276" s="64"/>
      <c r="O276" s="123"/>
      <c r="P276" s="59">
        <v>0</v>
      </c>
      <c r="Q276" s="59">
        <f>IF(OR(AND($D276&gt;0,OR($D276&lt;Identification!$D$14,$D276&gt;Identification!$D$15)),AND($E276&gt;0,OR($E276&lt;Identification!$D$14,$E276&gt;Identification!$D$15))),M276,0)</f>
        <v>0</v>
      </c>
      <c r="R276" s="59">
        <f t="shared" si="8"/>
        <v>0</v>
      </c>
      <c r="T276" s="175">
        <f t="shared" si="9"/>
        <v>0</v>
      </c>
    </row>
    <row r="277" spans="1:20" x14ac:dyDescent="0.25">
      <c r="A277" s="61"/>
      <c r="B277" s="81" t="s">
        <v>1482</v>
      </c>
      <c r="C277" s="63"/>
      <c r="D277" s="67"/>
      <c r="E277" s="67"/>
      <c r="F277" s="68"/>
      <c r="G277" s="65"/>
      <c r="H277" s="69"/>
      <c r="I277" s="65"/>
      <c r="J277" s="69"/>
      <c r="K277" s="65"/>
      <c r="L277" s="65"/>
      <c r="M277" s="66">
        <v>0</v>
      </c>
      <c r="N277" s="64"/>
      <c r="O277" s="123"/>
      <c r="P277" s="59">
        <v>0</v>
      </c>
      <c r="Q277" s="59">
        <f>IF(OR(AND($D277&gt;0,OR($D277&lt;Identification!$D$14,$D277&gt;Identification!$D$15)),AND($E277&gt;0,OR($E277&lt;Identification!$D$14,$E277&gt;Identification!$D$15))),M277,0)</f>
        <v>0</v>
      </c>
      <c r="R277" s="59">
        <f t="shared" si="8"/>
        <v>0</v>
      </c>
      <c r="T277" s="175">
        <f t="shared" si="9"/>
        <v>0</v>
      </c>
    </row>
    <row r="278" spans="1:20" x14ac:dyDescent="0.25">
      <c r="A278" s="61"/>
      <c r="B278" s="62" t="s">
        <v>1483</v>
      </c>
      <c r="C278" s="63"/>
      <c r="D278" s="67"/>
      <c r="E278" s="67"/>
      <c r="F278" s="68"/>
      <c r="G278" s="65"/>
      <c r="H278" s="69"/>
      <c r="I278" s="65"/>
      <c r="J278" s="69"/>
      <c r="K278" s="65"/>
      <c r="L278" s="65"/>
      <c r="M278" s="66">
        <v>0</v>
      </c>
      <c r="N278" s="64"/>
      <c r="O278" s="123"/>
      <c r="P278" s="59">
        <v>0</v>
      </c>
      <c r="Q278" s="59">
        <f>IF(OR(AND($D278&gt;0,OR($D278&lt;Identification!$D$14,$D278&gt;Identification!$D$15)),AND($E278&gt;0,OR($E278&lt;Identification!$D$14,$E278&gt;Identification!$D$15))),M278,0)</f>
        <v>0</v>
      </c>
      <c r="R278" s="59">
        <f t="shared" si="8"/>
        <v>0</v>
      </c>
      <c r="T278" s="175">
        <f t="shared" si="9"/>
        <v>0</v>
      </c>
    </row>
    <row r="279" spans="1:20" x14ac:dyDescent="0.25">
      <c r="A279" s="61"/>
      <c r="B279" s="62" t="s">
        <v>1484</v>
      </c>
      <c r="C279" s="63"/>
      <c r="D279" s="67"/>
      <c r="E279" s="67"/>
      <c r="F279" s="68"/>
      <c r="G279" s="65"/>
      <c r="H279" s="69"/>
      <c r="I279" s="65"/>
      <c r="J279" s="69"/>
      <c r="K279" s="65"/>
      <c r="L279" s="65"/>
      <c r="M279" s="66">
        <v>0</v>
      </c>
      <c r="N279" s="64"/>
      <c r="O279" s="123"/>
      <c r="P279" s="59">
        <v>0</v>
      </c>
      <c r="Q279" s="59">
        <f>IF(OR(AND($D279&gt;0,OR($D279&lt;Identification!$D$14,$D279&gt;Identification!$D$15)),AND($E279&gt;0,OR($E279&lt;Identification!$D$14,$E279&gt;Identification!$D$15))),M279,0)</f>
        <v>0</v>
      </c>
      <c r="R279" s="59">
        <f t="shared" si="8"/>
        <v>0</v>
      </c>
      <c r="T279" s="175">
        <f t="shared" si="9"/>
        <v>0</v>
      </c>
    </row>
    <row r="280" spans="1:20" x14ac:dyDescent="0.25">
      <c r="A280" s="61"/>
      <c r="B280" s="81" t="s">
        <v>1485</v>
      </c>
      <c r="C280" s="63"/>
      <c r="D280" s="67"/>
      <c r="E280" s="67"/>
      <c r="F280" s="68"/>
      <c r="G280" s="65"/>
      <c r="H280" s="69"/>
      <c r="I280" s="65"/>
      <c r="J280" s="69"/>
      <c r="K280" s="65"/>
      <c r="L280" s="65"/>
      <c r="M280" s="66">
        <v>0</v>
      </c>
      <c r="N280" s="64"/>
      <c r="O280" s="123"/>
      <c r="P280" s="59">
        <v>0</v>
      </c>
      <c r="Q280" s="59">
        <f>IF(OR(AND($D280&gt;0,OR($D280&lt;Identification!$D$14,$D280&gt;Identification!$D$15)),AND($E280&gt;0,OR($E280&lt;Identification!$D$14,$E280&gt;Identification!$D$15))),M280,0)</f>
        <v>0</v>
      </c>
      <c r="R280" s="59">
        <f t="shared" si="8"/>
        <v>0</v>
      </c>
      <c r="T280" s="175">
        <f t="shared" si="9"/>
        <v>0</v>
      </c>
    </row>
    <row r="281" spans="1:20" x14ac:dyDescent="0.25">
      <c r="A281" s="61"/>
      <c r="B281" s="62" t="s">
        <v>1486</v>
      </c>
      <c r="C281" s="63"/>
      <c r="D281" s="67"/>
      <c r="E281" s="67"/>
      <c r="F281" s="68"/>
      <c r="G281" s="65"/>
      <c r="H281" s="69"/>
      <c r="I281" s="65"/>
      <c r="J281" s="69"/>
      <c r="K281" s="65"/>
      <c r="L281" s="65"/>
      <c r="M281" s="66">
        <v>0</v>
      </c>
      <c r="N281" s="64"/>
      <c r="O281" s="123"/>
      <c r="P281" s="59">
        <v>0</v>
      </c>
      <c r="Q281" s="59">
        <f>IF(OR(AND($D281&gt;0,OR($D281&lt;Identification!$D$14,$D281&gt;Identification!$D$15)),AND($E281&gt;0,OR($E281&lt;Identification!$D$14,$E281&gt;Identification!$D$15))),M281,0)</f>
        <v>0</v>
      </c>
      <c r="R281" s="59">
        <f t="shared" si="8"/>
        <v>0</v>
      </c>
      <c r="T281" s="175">
        <f t="shared" si="9"/>
        <v>0</v>
      </c>
    </row>
    <row r="282" spans="1:20" x14ac:dyDescent="0.25">
      <c r="A282" s="61"/>
      <c r="B282" s="81" t="s">
        <v>1487</v>
      </c>
      <c r="C282" s="63"/>
      <c r="D282" s="67"/>
      <c r="E282" s="67"/>
      <c r="F282" s="68"/>
      <c r="G282" s="65"/>
      <c r="H282" s="69"/>
      <c r="I282" s="65"/>
      <c r="J282" s="69"/>
      <c r="K282" s="65"/>
      <c r="L282" s="65"/>
      <c r="M282" s="66">
        <v>0</v>
      </c>
      <c r="N282" s="64"/>
      <c r="O282" s="123"/>
      <c r="P282" s="59">
        <v>0</v>
      </c>
      <c r="Q282" s="59">
        <f>IF(OR(AND($D282&gt;0,OR($D282&lt;Identification!$D$14,$D282&gt;Identification!$D$15)),AND($E282&gt;0,OR($E282&lt;Identification!$D$14,$E282&gt;Identification!$D$15))),M282,0)</f>
        <v>0</v>
      </c>
      <c r="R282" s="59">
        <f t="shared" si="8"/>
        <v>0</v>
      </c>
      <c r="T282" s="175">
        <f t="shared" si="9"/>
        <v>0</v>
      </c>
    </row>
    <row r="283" spans="1:20" x14ac:dyDescent="0.25">
      <c r="A283" s="61"/>
      <c r="B283" s="62" t="s">
        <v>1488</v>
      </c>
      <c r="C283" s="63"/>
      <c r="D283" s="67"/>
      <c r="E283" s="67"/>
      <c r="F283" s="68"/>
      <c r="G283" s="65"/>
      <c r="H283" s="69"/>
      <c r="I283" s="65"/>
      <c r="J283" s="69"/>
      <c r="K283" s="65"/>
      <c r="L283" s="65"/>
      <c r="M283" s="66">
        <v>0</v>
      </c>
      <c r="N283" s="64"/>
      <c r="O283" s="123"/>
      <c r="P283" s="59">
        <v>0</v>
      </c>
      <c r="Q283" s="59">
        <f>IF(OR(AND($D283&gt;0,OR($D283&lt;Identification!$D$14,$D283&gt;Identification!$D$15)),AND($E283&gt;0,OR($E283&lt;Identification!$D$14,$E283&gt;Identification!$D$15))),M283,0)</f>
        <v>0</v>
      </c>
      <c r="R283" s="59">
        <f t="shared" si="8"/>
        <v>0</v>
      </c>
      <c r="T283" s="175">
        <f t="shared" si="9"/>
        <v>0</v>
      </c>
    </row>
    <row r="284" spans="1:20" x14ac:dyDescent="0.25">
      <c r="A284" s="61"/>
      <c r="B284" s="62" t="s">
        <v>1489</v>
      </c>
      <c r="C284" s="63"/>
      <c r="D284" s="67"/>
      <c r="E284" s="67"/>
      <c r="F284" s="68"/>
      <c r="G284" s="65"/>
      <c r="H284" s="69"/>
      <c r="I284" s="65"/>
      <c r="J284" s="69"/>
      <c r="K284" s="65"/>
      <c r="L284" s="65"/>
      <c r="M284" s="66">
        <v>0</v>
      </c>
      <c r="N284" s="64"/>
      <c r="O284" s="123"/>
      <c r="P284" s="59">
        <v>0</v>
      </c>
      <c r="Q284" s="59">
        <f>IF(OR(AND($D284&gt;0,OR($D284&lt;Identification!$D$14,$D284&gt;Identification!$D$15)),AND($E284&gt;0,OR($E284&lt;Identification!$D$14,$E284&gt;Identification!$D$15))),M284,0)</f>
        <v>0</v>
      </c>
      <c r="R284" s="59">
        <f t="shared" si="8"/>
        <v>0</v>
      </c>
      <c r="T284" s="175">
        <f t="shared" si="9"/>
        <v>0</v>
      </c>
    </row>
    <row r="285" spans="1:20" x14ac:dyDescent="0.25">
      <c r="A285" s="61"/>
      <c r="B285" s="81" t="s">
        <v>1490</v>
      </c>
      <c r="C285" s="63"/>
      <c r="D285" s="67"/>
      <c r="E285" s="67"/>
      <c r="F285" s="68"/>
      <c r="G285" s="65"/>
      <c r="H285" s="69"/>
      <c r="I285" s="65"/>
      <c r="J285" s="69"/>
      <c r="K285" s="65"/>
      <c r="L285" s="65"/>
      <c r="M285" s="66">
        <v>0</v>
      </c>
      <c r="N285" s="64"/>
      <c r="O285" s="123"/>
      <c r="P285" s="59">
        <v>0</v>
      </c>
      <c r="Q285" s="59">
        <f>IF(OR(AND($D285&gt;0,OR($D285&lt;Identification!$D$14,$D285&gt;Identification!$D$15)),AND($E285&gt;0,OR($E285&lt;Identification!$D$14,$E285&gt;Identification!$D$15))),M285,0)</f>
        <v>0</v>
      </c>
      <c r="R285" s="59">
        <f t="shared" si="8"/>
        <v>0</v>
      </c>
      <c r="T285" s="175">
        <f t="shared" si="9"/>
        <v>0</v>
      </c>
    </row>
    <row r="286" spans="1:20" x14ac:dyDescent="0.25">
      <c r="A286" s="61"/>
      <c r="B286" s="62" t="s">
        <v>1491</v>
      </c>
      <c r="C286" s="63"/>
      <c r="D286" s="67"/>
      <c r="E286" s="67"/>
      <c r="F286" s="68"/>
      <c r="G286" s="65"/>
      <c r="H286" s="69"/>
      <c r="I286" s="65"/>
      <c r="J286" s="69"/>
      <c r="K286" s="65"/>
      <c r="L286" s="65"/>
      <c r="M286" s="66">
        <v>0</v>
      </c>
      <c r="N286" s="64"/>
      <c r="O286" s="123"/>
      <c r="P286" s="59">
        <v>0</v>
      </c>
      <c r="Q286" s="59">
        <f>IF(OR(AND($D286&gt;0,OR($D286&lt;Identification!$D$14,$D286&gt;Identification!$D$15)),AND($E286&gt;0,OR($E286&lt;Identification!$D$14,$E286&gt;Identification!$D$15))),M286,0)</f>
        <v>0</v>
      </c>
      <c r="R286" s="59">
        <f t="shared" si="8"/>
        <v>0</v>
      </c>
      <c r="T286" s="175">
        <f t="shared" si="9"/>
        <v>0</v>
      </c>
    </row>
    <row r="287" spans="1:20" x14ac:dyDescent="0.25">
      <c r="A287" s="61"/>
      <c r="B287" s="81" t="s">
        <v>1492</v>
      </c>
      <c r="C287" s="63"/>
      <c r="D287" s="67"/>
      <c r="E287" s="67"/>
      <c r="F287" s="68"/>
      <c r="G287" s="65"/>
      <c r="H287" s="69"/>
      <c r="I287" s="65"/>
      <c r="J287" s="69"/>
      <c r="K287" s="65"/>
      <c r="L287" s="65"/>
      <c r="M287" s="66">
        <v>0</v>
      </c>
      <c r="N287" s="64"/>
      <c r="O287" s="123"/>
      <c r="P287" s="59">
        <v>0</v>
      </c>
      <c r="Q287" s="59">
        <f>IF(OR(AND($D287&gt;0,OR($D287&lt;Identification!$D$14,$D287&gt;Identification!$D$15)),AND($E287&gt;0,OR($E287&lt;Identification!$D$14,$E287&gt;Identification!$D$15))),M287,0)</f>
        <v>0</v>
      </c>
      <c r="R287" s="59">
        <f t="shared" si="8"/>
        <v>0</v>
      </c>
      <c r="T287" s="175">
        <f t="shared" si="9"/>
        <v>0</v>
      </c>
    </row>
    <row r="288" spans="1:20" x14ac:dyDescent="0.25">
      <c r="A288" s="61"/>
      <c r="B288" s="62" t="s">
        <v>1493</v>
      </c>
      <c r="C288" s="63"/>
      <c r="D288" s="67"/>
      <c r="E288" s="67"/>
      <c r="F288" s="68"/>
      <c r="G288" s="65"/>
      <c r="H288" s="69"/>
      <c r="I288" s="65"/>
      <c r="J288" s="69"/>
      <c r="K288" s="65"/>
      <c r="L288" s="65"/>
      <c r="M288" s="66">
        <v>0</v>
      </c>
      <c r="N288" s="64"/>
      <c r="O288" s="123"/>
      <c r="P288" s="59">
        <v>0</v>
      </c>
      <c r="Q288" s="59">
        <f>IF(OR(AND($D288&gt;0,OR($D288&lt;Identification!$D$14,$D288&gt;Identification!$D$15)),AND($E288&gt;0,OR($E288&lt;Identification!$D$14,$E288&gt;Identification!$D$15))),M288,0)</f>
        <v>0</v>
      </c>
      <c r="R288" s="59">
        <f t="shared" si="8"/>
        <v>0</v>
      </c>
      <c r="T288" s="175">
        <f t="shared" si="9"/>
        <v>0</v>
      </c>
    </row>
    <row r="289" spans="1:20" x14ac:dyDescent="0.25">
      <c r="A289" s="61"/>
      <c r="B289" s="62" t="s">
        <v>1494</v>
      </c>
      <c r="C289" s="63"/>
      <c r="D289" s="67"/>
      <c r="E289" s="67"/>
      <c r="F289" s="68"/>
      <c r="G289" s="65"/>
      <c r="H289" s="69"/>
      <c r="I289" s="65"/>
      <c r="J289" s="69"/>
      <c r="K289" s="65"/>
      <c r="L289" s="65"/>
      <c r="M289" s="66">
        <v>0</v>
      </c>
      <c r="N289" s="64"/>
      <c r="O289" s="123"/>
      <c r="P289" s="59">
        <v>0</v>
      </c>
      <c r="Q289" s="59">
        <f>IF(OR(AND($D289&gt;0,OR($D289&lt;Identification!$D$14,$D289&gt;Identification!$D$15)),AND($E289&gt;0,OR($E289&lt;Identification!$D$14,$E289&gt;Identification!$D$15))),M289,0)</f>
        <v>0</v>
      </c>
      <c r="R289" s="59">
        <f t="shared" si="8"/>
        <v>0</v>
      </c>
      <c r="T289" s="175">
        <f t="shared" si="9"/>
        <v>0</v>
      </c>
    </row>
    <row r="290" spans="1:20" x14ac:dyDescent="0.25">
      <c r="A290" s="61"/>
      <c r="B290" s="81" t="s">
        <v>1495</v>
      </c>
      <c r="C290" s="63"/>
      <c r="D290" s="67"/>
      <c r="E290" s="67"/>
      <c r="F290" s="68"/>
      <c r="G290" s="65"/>
      <c r="H290" s="69"/>
      <c r="I290" s="65"/>
      <c r="J290" s="69"/>
      <c r="K290" s="65"/>
      <c r="L290" s="65"/>
      <c r="M290" s="66">
        <v>0</v>
      </c>
      <c r="N290" s="64"/>
      <c r="O290" s="123"/>
      <c r="P290" s="59">
        <v>0</v>
      </c>
      <c r="Q290" s="59">
        <f>IF(OR(AND($D290&gt;0,OR($D290&lt;Identification!$D$14,$D290&gt;Identification!$D$15)),AND($E290&gt;0,OR($E290&lt;Identification!$D$14,$E290&gt;Identification!$D$15))),M290,0)</f>
        <v>0</v>
      </c>
      <c r="R290" s="59">
        <f t="shared" si="8"/>
        <v>0</v>
      </c>
      <c r="T290" s="175">
        <f t="shared" si="9"/>
        <v>0</v>
      </c>
    </row>
    <row r="291" spans="1:20" x14ac:dyDescent="0.25">
      <c r="A291" s="61"/>
      <c r="B291" s="62" t="s">
        <v>1496</v>
      </c>
      <c r="C291" s="63"/>
      <c r="D291" s="67"/>
      <c r="E291" s="67"/>
      <c r="F291" s="68"/>
      <c r="G291" s="65"/>
      <c r="H291" s="69"/>
      <c r="I291" s="65"/>
      <c r="J291" s="69"/>
      <c r="K291" s="65"/>
      <c r="L291" s="65"/>
      <c r="M291" s="66">
        <v>0</v>
      </c>
      <c r="N291" s="64"/>
      <c r="O291" s="123"/>
      <c r="P291" s="59">
        <v>0</v>
      </c>
      <c r="Q291" s="59">
        <f>IF(OR(AND($D291&gt;0,OR($D291&lt;Identification!$D$14,$D291&gt;Identification!$D$15)),AND($E291&gt;0,OR($E291&lt;Identification!$D$14,$E291&gt;Identification!$D$15))),M291,0)</f>
        <v>0</v>
      </c>
      <c r="R291" s="59">
        <f t="shared" si="8"/>
        <v>0</v>
      </c>
      <c r="T291" s="175">
        <f t="shared" si="9"/>
        <v>0</v>
      </c>
    </row>
    <row r="292" spans="1:20" x14ac:dyDescent="0.25">
      <c r="A292" s="61"/>
      <c r="B292" s="81" t="s">
        <v>1497</v>
      </c>
      <c r="C292" s="63"/>
      <c r="D292" s="67"/>
      <c r="E292" s="67"/>
      <c r="F292" s="68"/>
      <c r="G292" s="65"/>
      <c r="H292" s="69"/>
      <c r="I292" s="65"/>
      <c r="J292" s="69"/>
      <c r="K292" s="65"/>
      <c r="L292" s="65"/>
      <c r="M292" s="66">
        <v>0</v>
      </c>
      <c r="N292" s="64"/>
      <c r="O292" s="123"/>
      <c r="P292" s="59">
        <v>0</v>
      </c>
      <c r="Q292" s="59">
        <f>IF(OR(AND($D292&gt;0,OR($D292&lt;Identification!$D$14,$D292&gt;Identification!$D$15)),AND($E292&gt;0,OR($E292&lt;Identification!$D$14,$E292&gt;Identification!$D$15))),M292,0)</f>
        <v>0</v>
      </c>
      <c r="R292" s="59">
        <f t="shared" si="8"/>
        <v>0</v>
      </c>
      <c r="T292" s="175">
        <f t="shared" si="9"/>
        <v>0</v>
      </c>
    </row>
    <row r="293" spans="1:20" x14ac:dyDescent="0.25">
      <c r="A293" s="61"/>
      <c r="B293" s="62" t="s">
        <v>1498</v>
      </c>
      <c r="C293" s="63"/>
      <c r="D293" s="67"/>
      <c r="E293" s="67"/>
      <c r="F293" s="68"/>
      <c r="G293" s="65"/>
      <c r="H293" s="69"/>
      <c r="I293" s="65"/>
      <c r="J293" s="69"/>
      <c r="K293" s="65"/>
      <c r="L293" s="65"/>
      <c r="M293" s="66">
        <v>0</v>
      </c>
      <c r="N293" s="64"/>
      <c r="O293" s="123"/>
      <c r="P293" s="59">
        <v>0</v>
      </c>
      <c r="Q293" s="59">
        <f>IF(OR(AND($D293&gt;0,OR($D293&lt;Identification!$D$14,$D293&gt;Identification!$D$15)),AND($E293&gt;0,OR($E293&lt;Identification!$D$14,$E293&gt;Identification!$D$15))),M293,0)</f>
        <v>0</v>
      </c>
      <c r="R293" s="59">
        <f t="shared" si="8"/>
        <v>0</v>
      </c>
      <c r="T293" s="175">
        <f t="shared" si="9"/>
        <v>0</v>
      </c>
    </row>
    <row r="294" spans="1:20" x14ac:dyDescent="0.25">
      <c r="A294" s="61"/>
      <c r="B294" s="62" t="s">
        <v>1499</v>
      </c>
      <c r="C294" s="63"/>
      <c r="D294" s="67"/>
      <c r="E294" s="67"/>
      <c r="F294" s="68"/>
      <c r="G294" s="65"/>
      <c r="H294" s="69"/>
      <c r="I294" s="65"/>
      <c r="J294" s="69"/>
      <c r="K294" s="65"/>
      <c r="L294" s="65"/>
      <c r="M294" s="66">
        <v>0</v>
      </c>
      <c r="N294" s="64"/>
      <c r="O294" s="123"/>
      <c r="P294" s="59">
        <v>0</v>
      </c>
      <c r="Q294" s="59">
        <f>IF(OR(AND($D294&gt;0,OR($D294&lt;Identification!$D$14,$D294&gt;Identification!$D$15)),AND($E294&gt;0,OR($E294&lt;Identification!$D$14,$E294&gt;Identification!$D$15))),M294,0)</f>
        <v>0</v>
      </c>
      <c r="R294" s="59">
        <f t="shared" si="8"/>
        <v>0</v>
      </c>
      <c r="T294" s="175">
        <f t="shared" si="9"/>
        <v>0</v>
      </c>
    </row>
    <row r="295" spans="1:20" x14ac:dyDescent="0.25">
      <c r="A295" s="61"/>
      <c r="B295" s="81" t="s">
        <v>1500</v>
      </c>
      <c r="C295" s="63"/>
      <c r="D295" s="67"/>
      <c r="E295" s="67"/>
      <c r="F295" s="68"/>
      <c r="G295" s="65"/>
      <c r="H295" s="69"/>
      <c r="I295" s="65"/>
      <c r="J295" s="69"/>
      <c r="K295" s="65"/>
      <c r="L295" s="65"/>
      <c r="M295" s="66">
        <v>0</v>
      </c>
      <c r="N295" s="64"/>
      <c r="O295" s="123"/>
      <c r="P295" s="59">
        <v>0</v>
      </c>
      <c r="Q295" s="59">
        <f>IF(OR(AND($D295&gt;0,OR($D295&lt;Identification!$D$14,$D295&gt;Identification!$D$15)),AND($E295&gt;0,OR($E295&lt;Identification!$D$14,$E295&gt;Identification!$D$15))),M295,0)</f>
        <v>0</v>
      </c>
      <c r="R295" s="59">
        <f t="shared" si="8"/>
        <v>0</v>
      </c>
      <c r="T295" s="175">
        <f t="shared" si="9"/>
        <v>0</v>
      </c>
    </row>
    <row r="296" spans="1:20" x14ac:dyDescent="0.25">
      <c r="A296" s="61"/>
      <c r="B296" s="62" t="s">
        <v>1501</v>
      </c>
      <c r="C296" s="63"/>
      <c r="D296" s="67"/>
      <c r="E296" s="67"/>
      <c r="F296" s="68"/>
      <c r="G296" s="65"/>
      <c r="H296" s="69"/>
      <c r="I296" s="65"/>
      <c r="J296" s="69"/>
      <c r="K296" s="65"/>
      <c r="L296" s="65"/>
      <c r="M296" s="66">
        <v>0</v>
      </c>
      <c r="N296" s="64"/>
      <c r="O296" s="123"/>
      <c r="P296" s="59">
        <v>0</v>
      </c>
      <c r="Q296" s="59">
        <f>IF(OR(AND($D296&gt;0,OR($D296&lt;Identification!$D$14,$D296&gt;Identification!$D$15)),AND($E296&gt;0,OR($E296&lt;Identification!$D$14,$E296&gt;Identification!$D$15))),M296,0)</f>
        <v>0</v>
      </c>
      <c r="R296" s="59">
        <f t="shared" si="8"/>
        <v>0</v>
      </c>
      <c r="T296" s="175">
        <f t="shared" si="9"/>
        <v>0</v>
      </c>
    </row>
    <row r="297" spans="1:20" x14ac:dyDescent="0.25">
      <c r="A297" s="61"/>
      <c r="B297" s="81" t="s">
        <v>1502</v>
      </c>
      <c r="C297" s="63"/>
      <c r="D297" s="67"/>
      <c r="E297" s="67"/>
      <c r="F297" s="68"/>
      <c r="G297" s="65"/>
      <c r="H297" s="69"/>
      <c r="I297" s="65"/>
      <c r="J297" s="69"/>
      <c r="K297" s="65"/>
      <c r="L297" s="65"/>
      <c r="M297" s="66">
        <v>0</v>
      </c>
      <c r="N297" s="64"/>
      <c r="O297" s="123"/>
      <c r="P297" s="59">
        <v>0</v>
      </c>
      <c r="Q297" s="59">
        <f>IF(OR(AND($D297&gt;0,OR($D297&lt;Identification!$D$14,$D297&gt;Identification!$D$15)),AND($E297&gt;0,OR($E297&lt;Identification!$D$14,$E297&gt;Identification!$D$15))),M297,0)</f>
        <v>0</v>
      </c>
      <c r="R297" s="59">
        <f t="shared" si="8"/>
        <v>0</v>
      </c>
      <c r="T297" s="175">
        <f t="shared" si="9"/>
        <v>0</v>
      </c>
    </row>
    <row r="298" spans="1:20" x14ac:dyDescent="0.25">
      <c r="A298" s="61"/>
      <c r="B298" s="62" t="s">
        <v>1503</v>
      </c>
      <c r="C298" s="63"/>
      <c r="D298" s="67"/>
      <c r="E298" s="67"/>
      <c r="F298" s="68"/>
      <c r="G298" s="65"/>
      <c r="H298" s="69"/>
      <c r="I298" s="65"/>
      <c r="J298" s="69"/>
      <c r="K298" s="65"/>
      <c r="L298" s="65"/>
      <c r="M298" s="66">
        <v>0</v>
      </c>
      <c r="N298" s="64"/>
      <c r="O298" s="123"/>
      <c r="P298" s="59">
        <v>0</v>
      </c>
      <c r="Q298" s="59">
        <f>IF(OR(AND($D298&gt;0,OR($D298&lt;Identification!$D$14,$D298&gt;Identification!$D$15)),AND($E298&gt;0,OR($E298&lt;Identification!$D$14,$E298&gt;Identification!$D$15))),M298,0)</f>
        <v>0</v>
      </c>
      <c r="R298" s="59">
        <f t="shared" si="8"/>
        <v>0</v>
      </c>
      <c r="T298" s="175">
        <f t="shared" si="9"/>
        <v>0</v>
      </c>
    </row>
    <row r="299" spans="1:20" x14ac:dyDescent="0.25">
      <c r="A299" s="61"/>
      <c r="B299" s="62" t="s">
        <v>1504</v>
      </c>
      <c r="C299" s="63"/>
      <c r="D299" s="67"/>
      <c r="E299" s="67"/>
      <c r="F299" s="68"/>
      <c r="G299" s="65"/>
      <c r="H299" s="69"/>
      <c r="I299" s="65"/>
      <c r="J299" s="69"/>
      <c r="K299" s="65"/>
      <c r="L299" s="65"/>
      <c r="M299" s="66">
        <v>0</v>
      </c>
      <c r="N299" s="64"/>
      <c r="O299" s="123"/>
      <c r="P299" s="59">
        <v>0</v>
      </c>
      <c r="Q299" s="59">
        <f>IF(OR(AND($D299&gt;0,OR($D299&lt;Identification!$D$14,$D299&gt;Identification!$D$15)),AND($E299&gt;0,OR($E299&lt;Identification!$D$14,$E299&gt;Identification!$D$15))),M299,0)</f>
        <v>0</v>
      </c>
      <c r="R299" s="59">
        <f t="shared" si="8"/>
        <v>0</v>
      </c>
      <c r="T299" s="175">
        <f t="shared" si="9"/>
        <v>0</v>
      </c>
    </row>
    <row r="300" spans="1:20" x14ac:dyDescent="0.25">
      <c r="A300" s="61"/>
      <c r="B300" s="81" t="s">
        <v>1505</v>
      </c>
      <c r="C300" s="63"/>
      <c r="D300" s="67"/>
      <c r="E300" s="67"/>
      <c r="F300" s="68"/>
      <c r="G300" s="65"/>
      <c r="H300" s="69"/>
      <c r="I300" s="65"/>
      <c r="J300" s="69"/>
      <c r="K300" s="65"/>
      <c r="L300" s="65"/>
      <c r="M300" s="66">
        <v>0</v>
      </c>
      <c r="N300" s="64"/>
      <c r="O300" s="123"/>
      <c r="P300" s="59">
        <v>0</v>
      </c>
      <c r="Q300" s="59">
        <f>IF(OR(AND($D300&gt;0,OR($D300&lt;Identification!$D$14,$D300&gt;Identification!$D$15)),AND($E300&gt;0,OR($E300&lt;Identification!$D$14,$E300&gt;Identification!$D$15))),M300,0)</f>
        <v>0</v>
      </c>
      <c r="R300" s="59">
        <f t="shared" si="8"/>
        <v>0</v>
      </c>
      <c r="T300" s="175">
        <f t="shared" si="9"/>
        <v>0</v>
      </c>
    </row>
    <row r="301" spans="1:20" x14ac:dyDescent="0.25">
      <c r="A301" s="61"/>
      <c r="B301" s="62" t="s">
        <v>1506</v>
      </c>
      <c r="C301" s="63"/>
      <c r="D301" s="67"/>
      <c r="E301" s="67"/>
      <c r="F301" s="68"/>
      <c r="G301" s="65"/>
      <c r="H301" s="69"/>
      <c r="I301" s="65"/>
      <c r="J301" s="69"/>
      <c r="K301" s="65"/>
      <c r="L301" s="65"/>
      <c r="M301" s="66">
        <v>0</v>
      </c>
      <c r="N301" s="64"/>
      <c r="O301" s="123"/>
      <c r="P301" s="59">
        <v>0</v>
      </c>
      <c r="Q301" s="59">
        <f>IF(OR(AND($D301&gt;0,OR($D301&lt;Identification!$D$14,$D301&gt;Identification!$D$15)),AND($E301&gt;0,OR($E301&lt;Identification!$D$14,$E301&gt;Identification!$D$15))),M301,0)</f>
        <v>0</v>
      </c>
      <c r="R301" s="59">
        <f t="shared" si="8"/>
        <v>0</v>
      </c>
      <c r="T301" s="175">
        <f t="shared" si="9"/>
        <v>0</v>
      </c>
    </row>
    <row r="302" spans="1:20" x14ac:dyDescent="0.25">
      <c r="A302" s="61"/>
      <c r="B302" s="81" t="s">
        <v>1507</v>
      </c>
      <c r="C302" s="63"/>
      <c r="D302" s="67"/>
      <c r="E302" s="67"/>
      <c r="F302" s="68"/>
      <c r="G302" s="65"/>
      <c r="H302" s="69"/>
      <c r="I302" s="65"/>
      <c r="J302" s="69"/>
      <c r="K302" s="65"/>
      <c r="L302" s="65"/>
      <c r="M302" s="66">
        <v>0</v>
      </c>
      <c r="N302" s="64"/>
      <c r="O302" s="123"/>
      <c r="P302" s="59">
        <v>0</v>
      </c>
      <c r="Q302" s="59">
        <f>IF(OR(AND($D302&gt;0,OR($D302&lt;Identification!$D$14,$D302&gt;Identification!$D$15)),AND($E302&gt;0,OR($E302&lt;Identification!$D$14,$E302&gt;Identification!$D$15))),M302,0)</f>
        <v>0</v>
      </c>
      <c r="R302" s="59">
        <f t="shared" si="8"/>
        <v>0</v>
      </c>
      <c r="T302" s="175">
        <f t="shared" si="9"/>
        <v>0</v>
      </c>
    </row>
    <row r="303" spans="1:20" x14ac:dyDescent="0.25">
      <c r="A303" s="61"/>
      <c r="B303" s="62" t="s">
        <v>1508</v>
      </c>
      <c r="C303" s="63"/>
      <c r="D303" s="67"/>
      <c r="E303" s="67"/>
      <c r="F303" s="68"/>
      <c r="G303" s="65"/>
      <c r="H303" s="69"/>
      <c r="I303" s="65"/>
      <c r="J303" s="69"/>
      <c r="K303" s="65"/>
      <c r="L303" s="65"/>
      <c r="M303" s="66">
        <v>0</v>
      </c>
      <c r="N303" s="64"/>
      <c r="O303" s="123"/>
      <c r="P303" s="59">
        <v>0</v>
      </c>
      <c r="Q303" s="59">
        <f>IF(OR(AND($D303&gt;0,OR($D303&lt;Identification!$D$14,$D303&gt;Identification!$D$15)),AND($E303&gt;0,OR($E303&lt;Identification!$D$14,$E303&gt;Identification!$D$15))),M303,0)</f>
        <v>0</v>
      </c>
      <c r="R303" s="59">
        <f t="shared" si="8"/>
        <v>0</v>
      </c>
      <c r="T303" s="175">
        <f t="shared" si="9"/>
        <v>0</v>
      </c>
    </row>
    <row r="304" spans="1:20" x14ac:dyDescent="0.25">
      <c r="A304" s="61"/>
      <c r="B304" s="62" t="s">
        <v>1509</v>
      </c>
      <c r="C304" s="63"/>
      <c r="D304" s="67"/>
      <c r="E304" s="67"/>
      <c r="F304" s="68"/>
      <c r="G304" s="65"/>
      <c r="H304" s="69"/>
      <c r="I304" s="65"/>
      <c r="J304" s="69"/>
      <c r="K304" s="65"/>
      <c r="L304" s="65"/>
      <c r="M304" s="66">
        <v>0</v>
      </c>
      <c r="N304" s="64"/>
      <c r="O304" s="123"/>
      <c r="P304" s="59">
        <v>0</v>
      </c>
      <c r="Q304" s="59">
        <f>IF(OR(AND($D304&gt;0,OR($D304&lt;Identification!$D$14,$D304&gt;Identification!$D$15)),AND($E304&gt;0,OR($E304&lt;Identification!$D$14,$E304&gt;Identification!$D$15))),M304,0)</f>
        <v>0</v>
      </c>
      <c r="R304" s="59">
        <f t="shared" si="8"/>
        <v>0</v>
      </c>
      <c r="T304" s="175">
        <f t="shared" si="9"/>
        <v>0</v>
      </c>
    </row>
    <row r="305" spans="1:20" x14ac:dyDescent="0.25">
      <c r="A305" s="61"/>
      <c r="B305" s="81" t="s">
        <v>1510</v>
      </c>
      <c r="C305" s="63"/>
      <c r="D305" s="67"/>
      <c r="E305" s="67"/>
      <c r="F305" s="68"/>
      <c r="G305" s="65"/>
      <c r="H305" s="69"/>
      <c r="I305" s="65"/>
      <c r="J305" s="69"/>
      <c r="K305" s="65"/>
      <c r="L305" s="65"/>
      <c r="M305" s="66">
        <v>0</v>
      </c>
      <c r="N305" s="64"/>
      <c r="O305" s="123"/>
      <c r="P305" s="59">
        <v>0</v>
      </c>
      <c r="Q305" s="59">
        <f>IF(OR(AND($D305&gt;0,OR($D305&lt;Identification!$D$14,$D305&gt;Identification!$D$15)),AND($E305&gt;0,OR($E305&lt;Identification!$D$14,$E305&gt;Identification!$D$15))),M305,0)</f>
        <v>0</v>
      </c>
      <c r="R305" s="59">
        <f t="shared" si="8"/>
        <v>0</v>
      </c>
      <c r="T305" s="175">
        <f t="shared" si="9"/>
        <v>0</v>
      </c>
    </row>
    <row r="306" spans="1:20" x14ac:dyDescent="0.25">
      <c r="A306" s="61"/>
      <c r="B306" s="62" t="s">
        <v>1511</v>
      </c>
      <c r="C306" s="63"/>
      <c r="D306" s="67"/>
      <c r="E306" s="67"/>
      <c r="F306" s="68"/>
      <c r="G306" s="65"/>
      <c r="H306" s="69"/>
      <c r="I306" s="65"/>
      <c r="J306" s="69"/>
      <c r="K306" s="65"/>
      <c r="L306" s="65"/>
      <c r="M306" s="66">
        <v>0</v>
      </c>
      <c r="N306" s="64"/>
      <c r="O306" s="123"/>
      <c r="P306" s="59">
        <v>0</v>
      </c>
      <c r="Q306" s="59">
        <f>IF(OR(AND($D306&gt;0,OR($D306&lt;Identification!$D$14,$D306&gt;Identification!$D$15)),AND($E306&gt;0,OR($E306&lt;Identification!$D$14,$E306&gt;Identification!$D$15))),M306,0)</f>
        <v>0</v>
      </c>
      <c r="R306" s="59">
        <f t="shared" si="8"/>
        <v>0</v>
      </c>
      <c r="T306" s="175">
        <f t="shared" si="9"/>
        <v>0</v>
      </c>
    </row>
    <row r="307" spans="1:20" x14ac:dyDescent="0.25">
      <c r="A307" s="61"/>
      <c r="B307" s="81" t="s">
        <v>1512</v>
      </c>
      <c r="C307" s="63"/>
      <c r="D307" s="67"/>
      <c r="E307" s="67"/>
      <c r="F307" s="68"/>
      <c r="G307" s="65"/>
      <c r="H307" s="69"/>
      <c r="I307" s="65"/>
      <c r="J307" s="69"/>
      <c r="K307" s="65"/>
      <c r="L307" s="65"/>
      <c r="M307" s="66">
        <v>0</v>
      </c>
      <c r="N307" s="64"/>
      <c r="O307" s="123"/>
      <c r="P307" s="59">
        <v>0</v>
      </c>
      <c r="Q307" s="59">
        <f>IF(OR(AND($D307&gt;0,OR($D307&lt;Identification!$D$14,$D307&gt;Identification!$D$15)),AND($E307&gt;0,OR($E307&lt;Identification!$D$14,$E307&gt;Identification!$D$15))),M307,0)</f>
        <v>0</v>
      </c>
      <c r="R307" s="59">
        <f t="shared" si="8"/>
        <v>0</v>
      </c>
      <c r="T307" s="175">
        <f t="shared" si="9"/>
        <v>0</v>
      </c>
    </row>
    <row r="308" spans="1:20" x14ac:dyDescent="0.25">
      <c r="A308" s="61"/>
      <c r="B308" s="62" t="s">
        <v>1513</v>
      </c>
      <c r="C308" s="63"/>
      <c r="D308" s="67"/>
      <c r="E308" s="67"/>
      <c r="F308" s="68"/>
      <c r="G308" s="65"/>
      <c r="H308" s="69"/>
      <c r="I308" s="65"/>
      <c r="J308" s="69"/>
      <c r="K308" s="65"/>
      <c r="L308" s="65"/>
      <c r="M308" s="66">
        <v>0</v>
      </c>
      <c r="N308" s="64"/>
      <c r="O308" s="123"/>
      <c r="P308" s="59">
        <v>0</v>
      </c>
      <c r="Q308" s="59">
        <f>IF(OR(AND($D308&gt;0,OR($D308&lt;Identification!$D$14,$D308&gt;Identification!$D$15)),AND($E308&gt;0,OR($E308&lt;Identification!$D$14,$E308&gt;Identification!$D$15))),M308,0)</f>
        <v>0</v>
      </c>
      <c r="R308" s="59">
        <f t="shared" si="8"/>
        <v>0</v>
      </c>
      <c r="T308" s="175">
        <f t="shared" si="9"/>
        <v>0</v>
      </c>
    </row>
    <row r="309" spans="1:20" x14ac:dyDescent="0.25">
      <c r="A309" s="61"/>
      <c r="B309" s="62" t="s">
        <v>1514</v>
      </c>
      <c r="C309" s="63"/>
      <c r="D309" s="67"/>
      <c r="E309" s="67"/>
      <c r="F309" s="68"/>
      <c r="G309" s="65"/>
      <c r="H309" s="69"/>
      <c r="I309" s="65"/>
      <c r="J309" s="69"/>
      <c r="K309" s="65"/>
      <c r="L309" s="65"/>
      <c r="M309" s="66">
        <v>0</v>
      </c>
      <c r="N309" s="64"/>
      <c r="O309" s="123"/>
      <c r="P309" s="59">
        <v>0</v>
      </c>
      <c r="Q309" s="59">
        <f>IF(OR(AND($D309&gt;0,OR($D309&lt;Identification!$D$14,$D309&gt;Identification!$D$15)),AND($E309&gt;0,OR($E309&lt;Identification!$D$14,$E309&gt;Identification!$D$15))),M309,0)</f>
        <v>0</v>
      </c>
      <c r="R309" s="59">
        <f t="shared" si="8"/>
        <v>0</v>
      </c>
      <c r="T309" s="175">
        <f t="shared" si="9"/>
        <v>0</v>
      </c>
    </row>
    <row r="310" spans="1:20" x14ac:dyDescent="0.25">
      <c r="A310" s="61"/>
      <c r="B310" s="81" t="s">
        <v>1515</v>
      </c>
      <c r="C310" s="63"/>
      <c r="D310" s="67"/>
      <c r="E310" s="67"/>
      <c r="F310" s="68"/>
      <c r="G310" s="65"/>
      <c r="H310" s="69"/>
      <c r="I310" s="65"/>
      <c r="J310" s="69"/>
      <c r="K310" s="65"/>
      <c r="L310" s="65"/>
      <c r="M310" s="66">
        <v>0</v>
      </c>
      <c r="N310" s="64"/>
      <c r="O310" s="123"/>
      <c r="P310" s="59">
        <v>0</v>
      </c>
      <c r="Q310" s="59">
        <f>IF(OR(AND($D310&gt;0,OR($D310&lt;Identification!$D$14,$D310&gt;Identification!$D$15)),AND($E310&gt;0,OR($E310&lt;Identification!$D$14,$E310&gt;Identification!$D$15))),M310,0)</f>
        <v>0</v>
      </c>
      <c r="R310" s="59">
        <f t="shared" si="8"/>
        <v>0</v>
      </c>
      <c r="T310" s="175">
        <f t="shared" si="9"/>
        <v>0</v>
      </c>
    </row>
    <row r="311" spans="1:20" x14ac:dyDescent="0.25">
      <c r="A311" s="61"/>
      <c r="B311" s="62" t="s">
        <v>1516</v>
      </c>
      <c r="C311" s="63"/>
      <c r="D311" s="67"/>
      <c r="E311" s="67"/>
      <c r="F311" s="68"/>
      <c r="G311" s="65"/>
      <c r="H311" s="69"/>
      <c r="I311" s="65"/>
      <c r="J311" s="69"/>
      <c r="K311" s="65"/>
      <c r="L311" s="65"/>
      <c r="M311" s="66">
        <v>0</v>
      </c>
      <c r="N311" s="64"/>
      <c r="O311" s="123"/>
      <c r="P311" s="59">
        <v>0</v>
      </c>
      <c r="Q311" s="59">
        <f>IF(OR(AND($D311&gt;0,OR($D311&lt;Identification!$D$14,$D311&gt;Identification!$D$15)),AND($E311&gt;0,OR($E311&lt;Identification!$D$14,$E311&gt;Identification!$D$15))),M311,0)</f>
        <v>0</v>
      </c>
      <c r="R311" s="59">
        <f t="shared" si="8"/>
        <v>0</v>
      </c>
      <c r="T311" s="175">
        <f t="shared" si="9"/>
        <v>0</v>
      </c>
    </row>
    <row r="312" spans="1:20" x14ac:dyDescent="0.25">
      <c r="A312" s="61"/>
      <c r="B312" s="81" t="s">
        <v>1517</v>
      </c>
      <c r="C312" s="63"/>
      <c r="D312" s="67"/>
      <c r="E312" s="67"/>
      <c r="F312" s="68"/>
      <c r="G312" s="65"/>
      <c r="H312" s="69"/>
      <c r="I312" s="65"/>
      <c r="J312" s="69"/>
      <c r="K312" s="65"/>
      <c r="L312" s="65"/>
      <c r="M312" s="66">
        <v>0</v>
      </c>
      <c r="N312" s="64"/>
      <c r="O312" s="123"/>
      <c r="P312" s="59">
        <v>0</v>
      </c>
      <c r="Q312" s="59">
        <f>IF(OR(AND($D312&gt;0,OR($D312&lt;Identification!$D$14,$D312&gt;Identification!$D$15)),AND($E312&gt;0,OR($E312&lt;Identification!$D$14,$E312&gt;Identification!$D$15))),M312,0)</f>
        <v>0</v>
      </c>
      <c r="R312" s="59">
        <f t="shared" si="8"/>
        <v>0</v>
      </c>
      <c r="T312" s="175">
        <f t="shared" si="9"/>
        <v>0</v>
      </c>
    </row>
    <row r="313" spans="1:20" x14ac:dyDescent="0.25">
      <c r="A313" s="61"/>
      <c r="B313" s="62" t="s">
        <v>1518</v>
      </c>
      <c r="C313" s="63"/>
      <c r="D313" s="67"/>
      <c r="E313" s="67"/>
      <c r="F313" s="68"/>
      <c r="G313" s="65"/>
      <c r="H313" s="69"/>
      <c r="I313" s="65"/>
      <c r="J313" s="69"/>
      <c r="K313" s="65"/>
      <c r="L313" s="65"/>
      <c r="M313" s="66">
        <v>0</v>
      </c>
      <c r="N313" s="64"/>
      <c r="O313" s="123"/>
      <c r="P313" s="59">
        <v>0</v>
      </c>
      <c r="Q313" s="59">
        <f>IF(OR(AND($D313&gt;0,OR($D313&lt;Identification!$D$14,$D313&gt;Identification!$D$15)),AND($E313&gt;0,OR($E313&lt;Identification!$D$14,$E313&gt;Identification!$D$15))),M313,0)</f>
        <v>0</v>
      </c>
      <c r="R313" s="59">
        <f t="shared" si="8"/>
        <v>0</v>
      </c>
      <c r="T313" s="175">
        <f t="shared" si="9"/>
        <v>0</v>
      </c>
    </row>
    <row r="314" spans="1:20" x14ac:dyDescent="0.25">
      <c r="A314" s="61"/>
      <c r="B314" s="62" t="s">
        <v>1519</v>
      </c>
      <c r="C314" s="63"/>
      <c r="D314" s="67"/>
      <c r="E314" s="67"/>
      <c r="F314" s="68"/>
      <c r="G314" s="65"/>
      <c r="H314" s="69"/>
      <c r="I314" s="65"/>
      <c r="J314" s="69"/>
      <c r="K314" s="65"/>
      <c r="L314" s="65"/>
      <c r="M314" s="66">
        <v>0</v>
      </c>
      <c r="N314" s="64"/>
      <c r="O314" s="123"/>
      <c r="P314" s="59">
        <v>0</v>
      </c>
      <c r="Q314" s="59">
        <f>IF(OR(AND($D314&gt;0,OR($D314&lt;Identification!$D$14,$D314&gt;Identification!$D$15)),AND($E314&gt;0,OR($E314&lt;Identification!$D$14,$E314&gt;Identification!$D$15))),M314,0)</f>
        <v>0</v>
      </c>
      <c r="R314" s="59">
        <f t="shared" si="8"/>
        <v>0</v>
      </c>
      <c r="T314" s="175">
        <f t="shared" si="9"/>
        <v>0</v>
      </c>
    </row>
    <row r="315" spans="1:20" x14ac:dyDescent="0.25">
      <c r="A315" s="61"/>
      <c r="B315" s="81" t="s">
        <v>1520</v>
      </c>
      <c r="C315" s="63"/>
      <c r="D315" s="67"/>
      <c r="E315" s="67"/>
      <c r="F315" s="68"/>
      <c r="G315" s="65"/>
      <c r="H315" s="69"/>
      <c r="I315" s="65"/>
      <c r="J315" s="69"/>
      <c r="K315" s="65"/>
      <c r="L315" s="65"/>
      <c r="M315" s="66">
        <v>0</v>
      </c>
      <c r="N315" s="64"/>
      <c r="O315" s="123"/>
      <c r="P315" s="59">
        <v>0</v>
      </c>
      <c r="Q315" s="59">
        <f>IF(OR(AND($D315&gt;0,OR($D315&lt;Identification!$D$14,$D315&gt;Identification!$D$15)),AND($E315&gt;0,OR($E315&lt;Identification!$D$14,$E315&gt;Identification!$D$15))),M315,0)</f>
        <v>0</v>
      </c>
      <c r="R315" s="59">
        <f t="shared" si="8"/>
        <v>0</v>
      </c>
      <c r="T315" s="175">
        <f t="shared" si="9"/>
        <v>0</v>
      </c>
    </row>
    <row r="316" spans="1:20" x14ac:dyDescent="0.25">
      <c r="A316" s="61"/>
      <c r="B316" s="62" t="s">
        <v>1521</v>
      </c>
      <c r="C316" s="63"/>
      <c r="D316" s="67"/>
      <c r="E316" s="67"/>
      <c r="F316" s="68"/>
      <c r="G316" s="65"/>
      <c r="H316" s="69"/>
      <c r="I316" s="65"/>
      <c r="J316" s="69"/>
      <c r="K316" s="65"/>
      <c r="L316" s="65"/>
      <c r="M316" s="66">
        <v>0</v>
      </c>
      <c r="N316" s="64"/>
      <c r="O316" s="123"/>
      <c r="P316" s="59">
        <v>0</v>
      </c>
      <c r="Q316" s="59">
        <f>IF(OR(AND($D316&gt;0,OR($D316&lt;Identification!$D$14,$D316&gt;Identification!$D$15)),AND($E316&gt;0,OR($E316&lt;Identification!$D$14,$E316&gt;Identification!$D$15))),M316,0)</f>
        <v>0</v>
      </c>
      <c r="R316" s="59">
        <f t="shared" si="8"/>
        <v>0</v>
      </c>
      <c r="T316" s="175">
        <f t="shared" si="9"/>
        <v>0</v>
      </c>
    </row>
    <row r="317" spans="1:20" x14ac:dyDescent="0.25">
      <c r="A317" s="61"/>
      <c r="B317" s="81" t="s">
        <v>1522</v>
      </c>
      <c r="C317" s="63"/>
      <c r="D317" s="67"/>
      <c r="E317" s="67"/>
      <c r="F317" s="68"/>
      <c r="G317" s="65"/>
      <c r="H317" s="69"/>
      <c r="I317" s="65"/>
      <c r="J317" s="69"/>
      <c r="K317" s="65"/>
      <c r="L317" s="65"/>
      <c r="M317" s="66">
        <v>0</v>
      </c>
      <c r="N317" s="64"/>
      <c r="O317" s="123"/>
      <c r="P317" s="59">
        <v>0</v>
      </c>
      <c r="Q317" s="59">
        <f>IF(OR(AND($D317&gt;0,OR($D317&lt;Identification!$D$14,$D317&gt;Identification!$D$15)),AND($E317&gt;0,OR($E317&lt;Identification!$D$14,$E317&gt;Identification!$D$15))),M317,0)</f>
        <v>0</v>
      </c>
      <c r="R317" s="59">
        <f t="shared" si="8"/>
        <v>0</v>
      </c>
      <c r="T317" s="175">
        <f t="shared" si="9"/>
        <v>0</v>
      </c>
    </row>
    <row r="318" spans="1:20" x14ac:dyDescent="0.25">
      <c r="A318" s="61"/>
      <c r="B318" s="62" t="s">
        <v>1523</v>
      </c>
      <c r="C318" s="63"/>
      <c r="D318" s="67"/>
      <c r="E318" s="67"/>
      <c r="F318" s="68"/>
      <c r="G318" s="65"/>
      <c r="H318" s="69"/>
      <c r="I318" s="65"/>
      <c r="J318" s="69"/>
      <c r="K318" s="65"/>
      <c r="L318" s="65"/>
      <c r="M318" s="66">
        <v>0</v>
      </c>
      <c r="N318" s="64"/>
      <c r="O318" s="123"/>
      <c r="P318" s="59">
        <v>0</v>
      </c>
      <c r="Q318" s="59">
        <f>IF(OR(AND($D318&gt;0,OR($D318&lt;Identification!$D$14,$D318&gt;Identification!$D$15)),AND($E318&gt;0,OR($E318&lt;Identification!$D$14,$E318&gt;Identification!$D$15))),M318,0)</f>
        <v>0</v>
      </c>
      <c r="R318" s="59">
        <f t="shared" si="8"/>
        <v>0</v>
      </c>
      <c r="T318" s="175">
        <f t="shared" si="9"/>
        <v>0</v>
      </c>
    </row>
    <row r="319" spans="1:20" x14ac:dyDescent="0.25">
      <c r="A319" s="61"/>
      <c r="B319" s="62" t="s">
        <v>1524</v>
      </c>
      <c r="C319" s="63"/>
      <c r="D319" s="67"/>
      <c r="E319" s="67"/>
      <c r="F319" s="68"/>
      <c r="G319" s="65"/>
      <c r="H319" s="69"/>
      <c r="I319" s="65"/>
      <c r="J319" s="69"/>
      <c r="K319" s="65"/>
      <c r="L319" s="65"/>
      <c r="M319" s="66">
        <v>0</v>
      </c>
      <c r="N319" s="64"/>
      <c r="O319" s="123"/>
      <c r="P319" s="59">
        <v>0</v>
      </c>
      <c r="Q319" s="59">
        <f>IF(OR(AND($D319&gt;0,OR($D319&lt;Identification!$D$14,$D319&gt;Identification!$D$15)),AND($E319&gt;0,OR($E319&lt;Identification!$D$14,$E319&gt;Identification!$D$15))),M319,0)</f>
        <v>0</v>
      </c>
      <c r="R319" s="59">
        <f t="shared" si="8"/>
        <v>0</v>
      </c>
      <c r="T319" s="175">
        <f t="shared" si="9"/>
        <v>0</v>
      </c>
    </row>
    <row r="320" spans="1:20" x14ac:dyDescent="0.25">
      <c r="A320" s="61"/>
      <c r="B320" s="81" t="s">
        <v>1525</v>
      </c>
      <c r="C320" s="63"/>
      <c r="D320" s="67"/>
      <c r="E320" s="67"/>
      <c r="F320" s="68"/>
      <c r="G320" s="65"/>
      <c r="H320" s="69"/>
      <c r="I320" s="65"/>
      <c r="J320" s="69"/>
      <c r="K320" s="65"/>
      <c r="L320" s="65"/>
      <c r="M320" s="66">
        <v>0</v>
      </c>
      <c r="N320" s="64"/>
      <c r="O320" s="123"/>
      <c r="P320" s="59">
        <v>0</v>
      </c>
      <c r="Q320" s="59">
        <f>IF(OR(AND($D320&gt;0,OR($D320&lt;Identification!$D$14,$D320&gt;Identification!$D$15)),AND($E320&gt;0,OR($E320&lt;Identification!$D$14,$E320&gt;Identification!$D$15))),M320,0)</f>
        <v>0</v>
      </c>
      <c r="R320" s="59">
        <f t="shared" si="8"/>
        <v>0</v>
      </c>
      <c r="T320" s="175">
        <f t="shared" si="9"/>
        <v>0</v>
      </c>
    </row>
    <row r="321" spans="1:20" x14ac:dyDescent="0.25">
      <c r="A321" s="61"/>
      <c r="B321" s="62" t="s">
        <v>1526</v>
      </c>
      <c r="C321" s="63"/>
      <c r="D321" s="67"/>
      <c r="E321" s="67"/>
      <c r="F321" s="68"/>
      <c r="G321" s="65"/>
      <c r="H321" s="69"/>
      <c r="I321" s="65"/>
      <c r="J321" s="69"/>
      <c r="K321" s="65"/>
      <c r="L321" s="65"/>
      <c r="M321" s="66">
        <v>0</v>
      </c>
      <c r="N321" s="64"/>
      <c r="O321" s="123"/>
      <c r="P321" s="59">
        <v>0</v>
      </c>
      <c r="Q321" s="59">
        <f>IF(OR(AND($D321&gt;0,OR($D321&lt;Identification!$D$14,$D321&gt;Identification!$D$15)),AND($E321&gt;0,OR($E321&lt;Identification!$D$14,$E321&gt;Identification!$D$15))),M321,0)</f>
        <v>0</v>
      </c>
      <c r="R321" s="59">
        <f t="shared" si="8"/>
        <v>0</v>
      </c>
      <c r="T321" s="175">
        <f t="shared" si="9"/>
        <v>0</v>
      </c>
    </row>
    <row r="322" spans="1:20" x14ac:dyDescent="0.25">
      <c r="A322" s="61"/>
      <c r="B322" s="81" t="s">
        <v>1527</v>
      </c>
      <c r="C322" s="63"/>
      <c r="D322" s="67"/>
      <c r="E322" s="67"/>
      <c r="F322" s="68"/>
      <c r="G322" s="65"/>
      <c r="H322" s="69"/>
      <c r="I322" s="65"/>
      <c r="J322" s="69"/>
      <c r="K322" s="65"/>
      <c r="L322" s="65"/>
      <c r="M322" s="66">
        <v>0</v>
      </c>
      <c r="N322" s="64"/>
      <c r="O322" s="123"/>
      <c r="P322" s="59">
        <v>0</v>
      </c>
      <c r="Q322" s="59">
        <f>IF(OR(AND($D322&gt;0,OR($D322&lt;Identification!$D$14,$D322&gt;Identification!$D$15)),AND($E322&gt;0,OR($E322&lt;Identification!$D$14,$E322&gt;Identification!$D$15))),M322,0)</f>
        <v>0</v>
      </c>
      <c r="R322" s="59">
        <f t="shared" si="8"/>
        <v>0</v>
      </c>
      <c r="T322" s="175">
        <f t="shared" si="9"/>
        <v>0</v>
      </c>
    </row>
    <row r="323" spans="1:20" x14ac:dyDescent="0.25">
      <c r="A323" s="61"/>
      <c r="B323" s="62" t="s">
        <v>1528</v>
      </c>
      <c r="C323" s="63"/>
      <c r="D323" s="67"/>
      <c r="E323" s="67"/>
      <c r="F323" s="68"/>
      <c r="G323" s="65"/>
      <c r="H323" s="69"/>
      <c r="I323" s="65"/>
      <c r="J323" s="69"/>
      <c r="K323" s="65"/>
      <c r="L323" s="65"/>
      <c r="M323" s="66">
        <v>0</v>
      </c>
      <c r="N323" s="64"/>
      <c r="O323" s="123"/>
      <c r="P323" s="59">
        <v>0</v>
      </c>
      <c r="Q323" s="59">
        <f>IF(OR(AND($D323&gt;0,OR($D323&lt;Identification!$D$14,$D323&gt;Identification!$D$15)),AND($E323&gt;0,OR($E323&lt;Identification!$D$14,$E323&gt;Identification!$D$15))),M323,0)</f>
        <v>0</v>
      </c>
      <c r="R323" s="59">
        <f t="shared" si="8"/>
        <v>0</v>
      </c>
      <c r="T323" s="175">
        <f t="shared" si="9"/>
        <v>0</v>
      </c>
    </row>
    <row r="324" spans="1:20" x14ac:dyDescent="0.25">
      <c r="A324" s="61"/>
      <c r="B324" s="62" t="s">
        <v>1529</v>
      </c>
      <c r="C324" s="63"/>
      <c r="D324" s="67"/>
      <c r="E324" s="67"/>
      <c r="F324" s="68"/>
      <c r="G324" s="65"/>
      <c r="H324" s="69"/>
      <c r="I324" s="65"/>
      <c r="J324" s="69"/>
      <c r="K324" s="65"/>
      <c r="L324" s="65"/>
      <c r="M324" s="66">
        <v>0</v>
      </c>
      <c r="N324" s="64"/>
      <c r="O324" s="123"/>
      <c r="P324" s="59">
        <v>0</v>
      </c>
      <c r="Q324" s="59">
        <f>IF(OR(AND($D324&gt;0,OR($D324&lt;Identification!$D$14,$D324&gt;Identification!$D$15)),AND($E324&gt;0,OR($E324&lt;Identification!$D$14,$E324&gt;Identification!$D$15))),M324,0)</f>
        <v>0</v>
      </c>
      <c r="R324" s="59">
        <f t="shared" si="8"/>
        <v>0</v>
      </c>
      <c r="T324" s="175">
        <f t="shared" si="9"/>
        <v>0</v>
      </c>
    </row>
    <row r="325" spans="1:20" x14ac:dyDescent="0.25">
      <c r="A325" s="61"/>
      <c r="B325" s="81" t="s">
        <v>1530</v>
      </c>
      <c r="C325" s="63"/>
      <c r="D325" s="67"/>
      <c r="E325" s="67"/>
      <c r="F325" s="68"/>
      <c r="G325" s="65"/>
      <c r="H325" s="69"/>
      <c r="I325" s="65"/>
      <c r="J325" s="69"/>
      <c r="K325" s="65"/>
      <c r="L325" s="65"/>
      <c r="M325" s="66">
        <v>0</v>
      </c>
      <c r="N325" s="64"/>
      <c r="O325" s="123"/>
      <c r="P325" s="59">
        <v>0</v>
      </c>
      <c r="Q325" s="59">
        <f>IF(OR(AND($D325&gt;0,OR($D325&lt;Identification!$D$14,$D325&gt;Identification!$D$15)),AND($E325&gt;0,OR($E325&lt;Identification!$D$14,$E325&gt;Identification!$D$15))),M325,0)</f>
        <v>0</v>
      </c>
      <c r="R325" s="59">
        <f t="shared" si="8"/>
        <v>0</v>
      </c>
      <c r="T325" s="175">
        <f t="shared" si="9"/>
        <v>0</v>
      </c>
    </row>
    <row r="326" spans="1:20" x14ac:dyDescent="0.25">
      <c r="A326" s="61"/>
      <c r="B326" s="62" t="s">
        <v>1531</v>
      </c>
      <c r="C326" s="63"/>
      <c r="D326" s="67"/>
      <c r="E326" s="67"/>
      <c r="F326" s="68"/>
      <c r="G326" s="65"/>
      <c r="H326" s="69"/>
      <c r="I326" s="65"/>
      <c r="J326" s="69"/>
      <c r="K326" s="65"/>
      <c r="L326" s="65"/>
      <c r="M326" s="66">
        <v>0</v>
      </c>
      <c r="N326" s="64"/>
      <c r="O326" s="123"/>
      <c r="P326" s="59">
        <v>0</v>
      </c>
      <c r="Q326" s="59">
        <f>IF(OR(AND($D326&gt;0,OR($D326&lt;Identification!$D$14,$D326&gt;Identification!$D$15)),AND($E326&gt;0,OR($E326&lt;Identification!$D$14,$E326&gt;Identification!$D$15))),M326,0)</f>
        <v>0</v>
      </c>
      <c r="R326" s="59">
        <f t="shared" si="8"/>
        <v>0</v>
      </c>
      <c r="T326" s="175">
        <f t="shared" si="9"/>
        <v>0</v>
      </c>
    </row>
    <row r="327" spans="1:20" x14ac:dyDescent="0.25">
      <c r="A327" s="61"/>
      <c r="B327" s="81" t="s">
        <v>1532</v>
      </c>
      <c r="C327" s="63"/>
      <c r="D327" s="67"/>
      <c r="E327" s="67"/>
      <c r="F327" s="68"/>
      <c r="G327" s="65"/>
      <c r="H327" s="69"/>
      <c r="I327" s="65"/>
      <c r="J327" s="69"/>
      <c r="K327" s="65"/>
      <c r="L327" s="65"/>
      <c r="M327" s="66">
        <v>0</v>
      </c>
      <c r="N327" s="64"/>
      <c r="O327" s="123"/>
      <c r="P327" s="59">
        <v>0</v>
      </c>
      <c r="Q327" s="59">
        <f>IF(OR(AND($D327&gt;0,OR($D327&lt;Identification!$D$14,$D327&gt;Identification!$D$15)),AND($E327&gt;0,OR($E327&lt;Identification!$D$14,$E327&gt;Identification!$D$15))),M327,0)</f>
        <v>0</v>
      </c>
      <c r="R327" s="59">
        <f t="shared" si="8"/>
        <v>0</v>
      </c>
      <c r="T327" s="175">
        <f t="shared" si="9"/>
        <v>0</v>
      </c>
    </row>
    <row r="328" spans="1:20" x14ac:dyDescent="0.25">
      <c r="A328" s="61"/>
      <c r="B328" s="62" t="s">
        <v>1533</v>
      </c>
      <c r="C328" s="63"/>
      <c r="D328" s="67"/>
      <c r="E328" s="67"/>
      <c r="F328" s="68"/>
      <c r="G328" s="65"/>
      <c r="H328" s="69"/>
      <c r="I328" s="65"/>
      <c r="J328" s="69"/>
      <c r="K328" s="65"/>
      <c r="L328" s="65"/>
      <c r="M328" s="66">
        <v>0</v>
      </c>
      <c r="N328" s="64"/>
      <c r="O328" s="123"/>
      <c r="P328" s="59">
        <v>0</v>
      </c>
      <c r="Q328" s="59">
        <f>IF(OR(AND($D328&gt;0,OR($D328&lt;Identification!$D$14,$D328&gt;Identification!$D$15)),AND($E328&gt;0,OR($E328&lt;Identification!$D$14,$E328&gt;Identification!$D$15))),M328,0)</f>
        <v>0</v>
      </c>
      <c r="R328" s="59">
        <f t="shared" ref="R328:R356" si="10">M328-P328-Q328</f>
        <v>0</v>
      </c>
      <c r="T328" s="175">
        <f t="shared" ref="T328:T356" si="11">P328+Q328</f>
        <v>0</v>
      </c>
    </row>
    <row r="329" spans="1:20" x14ac:dyDescent="0.25">
      <c r="A329" s="61"/>
      <c r="B329" s="62" t="s">
        <v>1534</v>
      </c>
      <c r="C329" s="63"/>
      <c r="D329" s="67"/>
      <c r="E329" s="67"/>
      <c r="F329" s="68"/>
      <c r="G329" s="65"/>
      <c r="H329" s="69"/>
      <c r="I329" s="65"/>
      <c r="J329" s="69"/>
      <c r="K329" s="65"/>
      <c r="L329" s="65"/>
      <c r="M329" s="66">
        <v>0</v>
      </c>
      <c r="N329" s="64"/>
      <c r="O329" s="123"/>
      <c r="P329" s="59">
        <v>0</v>
      </c>
      <c r="Q329" s="59">
        <f>IF(OR(AND($D329&gt;0,OR($D329&lt;Identification!$D$14,$D329&gt;Identification!$D$15)),AND($E329&gt;0,OR($E329&lt;Identification!$D$14,$E329&gt;Identification!$D$15))),M329,0)</f>
        <v>0</v>
      </c>
      <c r="R329" s="59">
        <f t="shared" si="10"/>
        <v>0</v>
      </c>
      <c r="T329" s="175">
        <f t="shared" si="11"/>
        <v>0</v>
      </c>
    </row>
    <row r="330" spans="1:20" x14ac:dyDescent="0.25">
      <c r="A330" s="61"/>
      <c r="B330" s="81" t="s">
        <v>1535</v>
      </c>
      <c r="C330" s="63"/>
      <c r="D330" s="67"/>
      <c r="E330" s="67"/>
      <c r="F330" s="68"/>
      <c r="G330" s="65"/>
      <c r="H330" s="69"/>
      <c r="I330" s="65"/>
      <c r="J330" s="69"/>
      <c r="K330" s="65"/>
      <c r="L330" s="65"/>
      <c r="M330" s="66">
        <v>0</v>
      </c>
      <c r="N330" s="64"/>
      <c r="O330" s="123"/>
      <c r="P330" s="59">
        <v>0</v>
      </c>
      <c r="Q330" s="59">
        <f>IF(OR(AND($D330&gt;0,OR($D330&lt;Identification!$D$14,$D330&gt;Identification!$D$15)),AND($E330&gt;0,OR($E330&lt;Identification!$D$14,$E330&gt;Identification!$D$15))),M330,0)</f>
        <v>0</v>
      </c>
      <c r="R330" s="59">
        <f t="shared" si="10"/>
        <v>0</v>
      </c>
      <c r="T330" s="175">
        <f t="shared" si="11"/>
        <v>0</v>
      </c>
    </row>
    <row r="331" spans="1:20" x14ac:dyDescent="0.25">
      <c r="A331" s="61"/>
      <c r="B331" s="62" t="s">
        <v>1536</v>
      </c>
      <c r="C331" s="63"/>
      <c r="D331" s="67"/>
      <c r="E331" s="67"/>
      <c r="F331" s="68"/>
      <c r="G331" s="65"/>
      <c r="H331" s="69"/>
      <c r="I331" s="65"/>
      <c r="J331" s="69"/>
      <c r="K331" s="65"/>
      <c r="L331" s="65"/>
      <c r="M331" s="66">
        <v>0</v>
      </c>
      <c r="N331" s="64"/>
      <c r="O331" s="123"/>
      <c r="P331" s="59">
        <v>0</v>
      </c>
      <c r="Q331" s="59">
        <f>IF(OR(AND($D331&gt;0,OR($D331&lt;Identification!$D$14,$D331&gt;Identification!$D$15)),AND($E331&gt;0,OR($E331&lt;Identification!$D$14,$E331&gt;Identification!$D$15))),M331,0)</f>
        <v>0</v>
      </c>
      <c r="R331" s="59">
        <f t="shared" si="10"/>
        <v>0</v>
      </c>
      <c r="T331" s="175">
        <f t="shared" si="11"/>
        <v>0</v>
      </c>
    </row>
    <row r="332" spans="1:20" x14ac:dyDescent="0.25">
      <c r="A332" s="61"/>
      <c r="B332" s="81" t="s">
        <v>1537</v>
      </c>
      <c r="C332" s="63"/>
      <c r="D332" s="67"/>
      <c r="E332" s="67"/>
      <c r="F332" s="68"/>
      <c r="G332" s="65"/>
      <c r="H332" s="69"/>
      <c r="I332" s="65"/>
      <c r="J332" s="69"/>
      <c r="K332" s="65"/>
      <c r="L332" s="65"/>
      <c r="M332" s="66">
        <v>0</v>
      </c>
      <c r="N332" s="64"/>
      <c r="O332" s="123"/>
      <c r="P332" s="59">
        <v>0</v>
      </c>
      <c r="Q332" s="59">
        <f>IF(OR(AND($D332&gt;0,OR($D332&lt;Identification!$D$14,$D332&gt;Identification!$D$15)),AND($E332&gt;0,OR($E332&lt;Identification!$D$14,$E332&gt;Identification!$D$15))),M332,0)</f>
        <v>0</v>
      </c>
      <c r="R332" s="59">
        <f t="shared" si="10"/>
        <v>0</v>
      </c>
      <c r="T332" s="175">
        <f t="shared" si="11"/>
        <v>0</v>
      </c>
    </row>
    <row r="333" spans="1:20" x14ac:dyDescent="0.25">
      <c r="A333" s="61"/>
      <c r="B333" s="62" t="s">
        <v>1538</v>
      </c>
      <c r="C333" s="63"/>
      <c r="D333" s="67"/>
      <c r="E333" s="67"/>
      <c r="F333" s="68"/>
      <c r="G333" s="65"/>
      <c r="H333" s="69"/>
      <c r="I333" s="65"/>
      <c r="J333" s="69"/>
      <c r="K333" s="65"/>
      <c r="L333" s="65"/>
      <c r="M333" s="66">
        <v>0</v>
      </c>
      <c r="N333" s="64"/>
      <c r="O333" s="123"/>
      <c r="P333" s="59">
        <v>0</v>
      </c>
      <c r="Q333" s="59">
        <f>IF(OR(AND($D333&gt;0,OR($D333&lt;Identification!$D$14,$D333&gt;Identification!$D$15)),AND($E333&gt;0,OR($E333&lt;Identification!$D$14,$E333&gt;Identification!$D$15))),M333,0)</f>
        <v>0</v>
      </c>
      <c r="R333" s="59">
        <f t="shared" si="10"/>
        <v>0</v>
      </c>
      <c r="T333" s="175">
        <f t="shared" si="11"/>
        <v>0</v>
      </c>
    </row>
    <row r="334" spans="1:20" x14ac:dyDescent="0.25">
      <c r="A334" s="61"/>
      <c r="B334" s="62" t="s">
        <v>1539</v>
      </c>
      <c r="C334" s="63"/>
      <c r="D334" s="67"/>
      <c r="E334" s="67"/>
      <c r="F334" s="68"/>
      <c r="G334" s="65"/>
      <c r="H334" s="69"/>
      <c r="I334" s="65"/>
      <c r="J334" s="69"/>
      <c r="K334" s="65"/>
      <c r="L334" s="65"/>
      <c r="M334" s="66">
        <v>0</v>
      </c>
      <c r="N334" s="64"/>
      <c r="O334" s="123"/>
      <c r="P334" s="59">
        <v>0</v>
      </c>
      <c r="Q334" s="59">
        <f>IF(OR(AND($D334&gt;0,OR($D334&lt;Identification!$D$14,$D334&gt;Identification!$D$15)),AND($E334&gt;0,OR($E334&lt;Identification!$D$14,$E334&gt;Identification!$D$15))),M334,0)</f>
        <v>0</v>
      </c>
      <c r="R334" s="59">
        <f t="shared" si="10"/>
        <v>0</v>
      </c>
      <c r="T334" s="175">
        <f t="shared" si="11"/>
        <v>0</v>
      </c>
    </row>
    <row r="335" spans="1:20" x14ac:dyDescent="0.25">
      <c r="A335" s="61"/>
      <c r="B335" s="81" t="s">
        <v>1540</v>
      </c>
      <c r="C335" s="63"/>
      <c r="D335" s="67"/>
      <c r="E335" s="67"/>
      <c r="F335" s="68"/>
      <c r="G335" s="65"/>
      <c r="H335" s="69"/>
      <c r="I335" s="65"/>
      <c r="J335" s="69"/>
      <c r="K335" s="65"/>
      <c r="L335" s="65"/>
      <c r="M335" s="66">
        <v>0</v>
      </c>
      <c r="N335" s="64"/>
      <c r="O335" s="123"/>
      <c r="P335" s="59">
        <v>0</v>
      </c>
      <c r="Q335" s="59">
        <f>IF(OR(AND($D335&gt;0,OR($D335&lt;Identification!$D$14,$D335&gt;Identification!$D$15)),AND($E335&gt;0,OR($E335&lt;Identification!$D$14,$E335&gt;Identification!$D$15))),M335,0)</f>
        <v>0</v>
      </c>
      <c r="R335" s="59">
        <f t="shared" si="10"/>
        <v>0</v>
      </c>
      <c r="T335" s="175">
        <f t="shared" si="11"/>
        <v>0</v>
      </c>
    </row>
    <row r="336" spans="1:20" x14ac:dyDescent="0.25">
      <c r="A336" s="61"/>
      <c r="B336" s="62" t="s">
        <v>1541</v>
      </c>
      <c r="C336" s="63"/>
      <c r="D336" s="67"/>
      <c r="E336" s="67"/>
      <c r="F336" s="68"/>
      <c r="G336" s="65"/>
      <c r="H336" s="69"/>
      <c r="I336" s="65"/>
      <c r="J336" s="69"/>
      <c r="K336" s="65"/>
      <c r="L336" s="65"/>
      <c r="M336" s="66">
        <v>0</v>
      </c>
      <c r="N336" s="64"/>
      <c r="O336" s="123"/>
      <c r="P336" s="59">
        <v>0</v>
      </c>
      <c r="Q336" s="59">
        <f>IF(OR(AND($D336&gt;0,OR($D336&lt;Identification!$D$14,$D336&gt;Identification!$D$15)),AND($E336&gt;0,OR($E336&lt;Identification!$D$14,$E336&gt;Identification!$D$15))),M336,0)</f>
        <v>0</v>
      </c>
      <c r="R336" s="59">
        <f t="shared" si="10"/>
        <v>0</v>
      </c>
      <c r="T336" s="175">
        <f t="shared" si="11"/>
        <v>0</v>
      </c>
    </row>
    <row r="337" spans="1:20" x14ac:dyDescent="0.25">
      <c r="A337" s="61"/>
      <c r="B337" s="81" t="s">
        <v>1542</v>
      </c>
      <c r="C337" s="63"/>
      <c r="D337" s="67"/>
      <c r="E337" s="67"/>
      <c r="F337" s="68"/>
      <c r="G337" s="65"/>
      <c r="H337" s="69"/>
      <c r="I337" s="65"/>
      <c r="J337" s="69"/>
      <c r="K337" s="65"/>
      <c r="L337" s="65"/>
      <c r="M337" s="66">
        <v>0</v>
      </c>
      <c r="N337" s="64"/>
      <c r="O337" s="123"/>
      <c r="P337" s="59">
        <v>0</v>
      </c>
      <c r="Q337" s="59">
        <f>IF(OR(AND($D337&gt;0,OR($D337&lt;Identification!$D$14,$D337&gt;Identification!$D$15)),AND($E337&gt;0,OR($E337&lt;Identification!$D$14,$E337&gt;Identification!$D$15))),M337,0)</f>
        <v>0</v>
      </c>
      <c r="R337" s="59">
        <f t="shared" si="10"/>
        <v>0</v>
      </c>
      <c r="T337" s="175">
        <f t="shared" si="11"/>
        <v>0</v>
      </c>
    </row>
    <row r="338" spans="1:20" x14ac:dyDescent="0.25">
      <c r="A338" s="61"/>
      <c r="B338" s="62" t="s">
        <v>1543</v>
      </c>
      <c r="C338" s="63"/>
      <c r="D338" s="67"/>
      <c r="E338" s="67"/>
      <c r="F338" s="68"/>
      <c r="G338" s="65"/>
      <c r="H338" s="69"/>
      <c r="I338" s="65"/>
      <c r="J338" s="69"/>
      <c r="K338" s="65"/>
      <c r="L338" s="65"/>
      <c r="M338" s="66">
        <v>0</v>
      </c>
      <c r="N338" s="64"/>
      <c r="O338" s="123"/>
      <c r="P338" s="59">
        <v>0</v>
      </c>
      <c r="Q338" s="59">
        <f>IF(OR(AND($D338&gt;0,OR($D338&lt;Identification!$D$14,$D338&gt;Identification!$D$15)),AND($E338&gt;0,OR($E338&lt;Identification!$D$14,$E338&gt;Identification!$D$15))),M338,0)</f>
        <v>0</v>
      </c>
      <c r="R338" s="59">
        <f t="shared" si="10"/>
        <v>0</v>
      </c>
      <c r="T338" s="175">
        <f t="shared" si="11"/>
        <v>0</v>
      </c>
    </row>
    <row r="339" spans="1:20" x14ac:dyDescent="0.25">
      <c r="A339" s="61"/>
      <c r="B339" s="62" t="s">
        <v>1544</v>
      </c>
      <c r="C339" s="63"/>
      <c r="D339" s="67"/>
      <c r="E339" s="67"/>
      <c r="F339" s="68"/>
      <c r="G339" s="65"/>
      <c r="H339" s="69"/>
      <c r="I339" s="65"/>
      <c r="J339" s="69"/>
      <c r="K339" s="65"/>
      <c r="L339" s="65"/>
      <c r="M339" s="66">
        <v>0</v>
      </c>
      <c r="N339" s="64"/>
      <c r="O339" s="123"/>
      <c r="P339" s="59">
        <v>0</v>
      </c>
      <c r="Q339" s="59">
        <f>IF(OR(AND($D339&gt;0,OR($D339&lt;Identification!$D$14,$D339&gt;Identification!$D$15)),AND($E339&gt;0,OR($E339&lt;Identification!$D$14,$E339&gt;Identification!$D$15))),M339,0)</f>
        <v>0</v>
      </c>
      <c r="R339" s="59">
        <f t="shared" si="10"/>
        <v>0</v>
      </c>
      <c r="T339" s="175">
        <f t="shared" si="11"/>
        <v>0</v>
      </c>
    </row>
    <row r="340" spans="1:20" x14ac:dyDescent="0.25">
      <c r="A340" s="61"/>
      <c r="B340" s="81" t="s">
        <v>1545</v>
      </c>
      <c r="C340" s="63"/>
      <c r="D340" s="67"/>
      <c r="E340" s="67"/>
      <c r="F340" s="68"/>
      <c r="G340" s="65"/>
      <c r="H340" s="69"/>
      <c r="I340" s="65"/>
      <c r="J340" s="69"/>
      <c r="K340" s="65"/>
      <c r="L340" s="65"/>
      <c r="M340" s="66">
        <v>0</v>
      </c>
      <c r="N340" s="64"/>
      <c r="O340" s="123"/>
      <c r="P340" s="59">
        <v>0</v>
      </c>
      <c r="Q340" s="59">
        <f>IF(OR(AND($D340&gt;0,OR($D340&lt;Identification!$D$14,$D340&gt;Identification!$D$15)),AND($E340&gt;0,OR($E340&lt;Identification!$D$14,$E340&gt;Identification!$D$15))),M340,0)</f>
        <v>0</v>
      </c>
      <c r="R340" s="59">
        <f t="shared" si="10"/>
        <v>0</v>
      </c>
      <c r="T340" s="175">
        <f t="shared" si="11"/>
        <v>0</v>
      </c>
    </row>
    <row r="341" spans="1:20" x14ac:dyDescent="0.25">
      <c r="A341" s="61"/>
      <c r="B341" s="62" t="s">
        <v>1546</v>
      </c>
      <c r="C341" s="63"/>
      <c r="D341" s="67"/>
      <c r="E341" s="67"/>
      <c r="F341" s="68"/>
      <c r="G341" s="65"/>
      <c r="H341" s="69"/>
      <c r="I341" s="65"/>
      <c r="J341" s="69"/>
      <c r="K341" s="65"/>
      <c r="L341" s="65"/>
      <c r="M341" s="66">
        <v>0</v>
      </c>
      <c r="N341" s="64"/>
      <c r="O341" s="123"/>
      <c r="P341" s="59">
        <v>0</v>
      </c>
      <c r="Q341" s="59">
        <f>IF(OR(AND($D341&gt;0,OR($D341&lt;Identification!$D$14,$D341&gt;Identification!$D$15)),AND($E341&gt;0,OR($E341&lt;Identification!$D$14,$E341&gt;Identification!$D$15))),M341,0)</f>
        <v>0</v>
      </c>
      <c r="R341" s="59">
        <f t="shared" si="10"/>
        <v>0</v>
      </c>
      <c r="T341" s="175">
        <f t="shared" si="11"/>
        <v>0</v>
      </c>
    </row>
    <row r="342" spans="1:20" x14ac:dyDescent="0.25">
      <c r="A342" s="61"/>
      <c r="B342" s="81" t="s">
        <v>1547</v>
      </c>
      <c r="C342" s="63"/>
      <c r="D342" s="67"/>
      <c r="E342" s="67"/>
      <c r="F342" s="68"/>
      <c r="G342" s="65"/>
      <c r="H342" s="69"/>
      <c r="I342" s="65"/>
      <c r="J342" s="69"/>
      <c r="K342" s="65"/>
      <c r="L342" s="65"/>
      <c r="M342" s="66">
        <v>0</v>
      </c>
      <c r="N342" s="64"/>
      <c r="O342" s="123"/>
      <c r="P342" s="59">
        <v>0</v>
      </c>
      <c r="Q342" s="59">
        <f>IF(OR(AND($D342&gt;0,OR($D342&lt;Identification!$D$14,$D342&gt;Identification!$D$15)),AND($E342&gt;0,OR($E342&lt;Identification!$D$14,$E342&gt;Identification!$D$15))),M342,0)</f>
        <v>0</v>
      </c>
      <c r="R342" s="59">
        <f t="shared" si="10"/>
        <v>0</v>
      </c>
      <c r="T342" s="175">
        <f t="shared" si="11"/>
        <v>0</v>
      </c>
    </row>
    <row r="343" spans="1:20" x14ac:dyDescent="0.25">
      <c r="A343" s="61"/>
      <c r="B343" s="62" t="s">
        <v>1548</v>
      </c>
      <c r="C343" s="63"/>
      <c r="D343" s="67"/>
      <c r="E343" s="67"/>
      <c r="F343" s="68"/>
      <c r="G343" s="65"/>
      <c r="H343" s="69"/>
      <c r="I343" s="65"/>
      <c r="J343" s="69"/>
      <c r="K343" s="65"/>
      <c r="L343" s="65"/>
      <c r="M343" s="66">
        <v>0</v>
      </c>
      <c r="N343" s="64"/>
      <c r="O343" s="123"/>
      <c r="P343" s="59">
        <v>0</v>
      </c>
      <c r="Q343" s="59">
        <f>IF(OR(AND($D343&gt;0,OR($D343&lt;Identification!$D$14,$D343&gt;Identification!$D$15)),AND($E343&gt;0,OR($E343&lt;Identification!$D$14,$E343&gt;Identification!$D$15))),M343,0)</f>
        <v>0</v>
      </c>
      <c r="R343" s="59">
        <f t="shared" si="10"/>
        <v>0</v>
      </c>
      <c r="T343" s="175">
        <f t="shared" si="11"/>
        <v>0</v>
      </c>
    </row>
    <row r="344" spans="1:20" x14ac:dyDescent="0.25">
      <c r="A344" s="61"/>
      <c r="B344" s="62" t="s">
        <v>1549</v>
      </c>
      <c r="C344" s="63"/>
      <c r="D344" s="67"/>
      <c r="E344" s="67"/>
      <c r="F344" s="68"/>
      <c r="G344" s="65"/>
      <c r="H344" s="69"/>
      <c r="I344" s="65"/>
      <c r="J344" s="69"/>
      <c r="K344" s="65"/>
      <c r="L344" s="65"/>
      <c r="M344" s="66">
        <v>0</v>
      </c>
      <c r="N344" s="64"/>
      <c r="O344" s="123"/>
      <c r="P344" s="59">
        <v>0</v>
      </c>
      <c r="Q344" s="59">
        <f>IF(OR(AND($D344&gt;0,OR($D344&lt;Identification!$D$14,$D344&gt;Identification!$D$15)),AND($E344&gt;0,OR($E344&lt;Identification!$D$14,$E344&gt;Identification!$D$15))),M344,0)</f>
        <v>0</v>
      </c>
      <c r="R344" s="59">
        <f t="shared" si="10"/>
        <v>0</v>
      </c>
      <c r="T344" s="175">
        <f t="shared" si="11"/>
        <v>0</v>
      </c>
    </row>
    <row r="345" spans="1:20" x14ac:dyDescent="0.25">
      <c r="A345" s="61"/>
      <c r="B345" s="81" t="s">
        <v>1550</v>
      </c>
      <c r="C345" s="63"/>
      <c r="D345" s="67"/>
      <c r="E345" s="67"/>
      <c r="F345" s="68"/>
      <c r="G345" s="65"/>
      <c r="H345" s="69"/>
      <c r="I345" s="65"/>
      <c r="J345" s="69"/>
      <c r="K345" s="65"/>
      <c r="L345" s="65"/>
      <c r="M345" s="66">
        <v>0</v>
      </c>
      <c r="N345" s="64"/>
      <c r="O345" s="123"/>
      <c r="P345" s="59">
        <v>0</v>
      </c>
      <c r="Q345" s="59">
        <f>IF(OR(AND($D345&gt;0,OR($D345&lt;Identification!$D$14,$D345&gt;Identification!$D$15)),AND($E345&gt;0,OR($E345&lt;Identification!$D$14,$E345&gt;Identification!$D$15))),M345,0)</f>
        <v>0</v>
      </c>
      <c r="R345" s="59">
        <f t="shared" si="10"/>
        <v>0</v>
      </c>
      <c r="T345" s="175">
        <f t="shared" si="11"/>
        <v>0</v>
      </c>
    </row>
    <row r="346" spans="1:20" x14ac:dyDescent="0.25">
      <c r="A346" s="61"/>
      <c r="B346" s="62" t="s">
        <v>1551</v>
      </c>
      <c r="C346" s="63"/>
      <c r="D346" s="67"/>
      <c r="E346" s="67"/>
      <c r="F346" s="68"/>
      <c r="G346" s="65"/>
      <c r="H346" s="69"/>
      <c r="I346" s="65"/>
      <c r="J346" s="69"/>
      <c r="K346" s="65"/>
      <c r="L346" s="65"/>
      <c r="M346" s="66">
        <v>0</v>
      </c>
      <c r="N346" s="64"/>
      <c r="O346" s="123"/>
      <c r="P346" s="59">
        <v>0</v>
      </c>
      <c r="Q346" s="59">
        <f>IF(OR(AND($D346&gt;0,OR($D346&lt;Identification!$D$14,$D346&gt;Identification!$D$15)),AND($E346&gt;0,OR($E346&lt;Identification!$D$14,$E346&gt;Identification!$D$15))),M346,0)</f>
        <v>0</v>
      </c>
      <c r="R346" s="59">
        <f t="shared" si="10"/>
        <v>0</v>
      </c>
      <c r="T346" s="175">
        <f t="shared" si="11"/>
        <v>0</v>
      </c>
    </row>
    <row r="347" spans="1:20" x14ac:dyDescent="0.25">
      <c r="A347" s="61"/>
      <c r="B347" s="81" t="s">
        <v>1552</v>
      </c>
      <c r="C347" s="63"/>
      <c r="D347" s="67"/>
      <c r="E347" s="67"/>
      <c r="F347" s="68"/>
      <c r="G347" s="65"/>
      <c r="H347" s="69"/>
      <c r="I347" s="65"/>
      <c r="J347" s="69"/>
      <c r="K347" s="65"/>
      <c r="L347" s="65"/>
      <c r="M347" s="66">
        <v>0</v>
      </c>
      <c r="N347" s="64"/>
      <c r="O347" s="123"/>
      <c r="P347" s="59">
        <v>0</v>
      </c>
      <c r="Q347" s="59">
        <f>IF(OR(AND($D347&gt;0,OR($D347&lt;Identification!$D$14,$D347&gt;Identification!$D$15)),AND($E347&gt;0,OR($E347&lt;Identification!$D$14,$E347&gt;Identification!$D$15))),M347,0)</f>
        <v>0</v>
      </c>
      <c r="R347" s="59">
        <f t="shared" si="10"/>
        <v>0</v>
      </c>
      <c r="T347" s="175">
        <f t="shared" si="11"/>
        <v>0</v>
      </c>
    </row>
    <row r="348" spans="1:20" x14ac:dyDescent="0.25">
      <c r="A348" s="61"/>
      <c r="B348" s="62" t="s">
        <v>1553</v>
      </c>
      <c r="C348" s="63"/>
      <c r="D348" s="67"/>
      <c r="E348" s="67"/>
      <c r="F348" s="68"/>
      <c r="G348" s="65"/>
      <c r="H348" s="69"/>
      <c r="I348" s="65"/>
      <c r="J348" s="69"/>
      <c r="K348" s="65"/>
      <c r="L348" s="65"/>
      <c r="M348" s="66">
        <v>0</v>
      </c>
      <c r="N348" s="64"/>
      <c r="O348" s="123"/>
      <c r="P348" s="59">
        <v>0</v>
      </c>
      <c r="Q348" s="59">
        <f>IF(OR(AND($D348&gt;0,OR($D348&lt;Identification!$D$14,$D348&gt;Identification!$D$15)),AND($E348&gt;0,OR($E348&lt;Identification!$D$14,$E348&gt;Identification!$D$15))),M348,0)</f>
        <v>0</v>
      </c>
      <c r="R348" s="59">
        <f t="shared" si="10"/>
        <v>0</v>
      </c>
      <c r="T348" s="175">
        <f t="shared" si="11"/>
        <v>0</v>
      </c>
    </row>
    <row r="349" spans="1:20" x14ac:dyDescent="0.25">
      <c r="A349" s="61"/>
      <c r="B349" s="62" t="s">
        <v>1554</v>
      </c>
      <c r="C349" s="63"/>
      <c r="D349" s="67"/>
      <c r="E349" s="67"/>
      <c r="F349" s="68"/>
      <c r="G349" s="65"/>
      <c r="H349" s="69"/>
      <c r="I349" s="65"/>
      <c r="J349" s="69"/>
      <c r="K349" s="65"/>
      <c r="L349" s="65"/>
      <c r="M349" s="66">
        <v>0</v>
      </c>
      <c r="N349" s="64"/>
      <c r="O349" s="123"/>
      <c r="P349" s="59">
        <v>0</v>
      </c>
      <c r="Q349" s="59">
        <f>IF(OR(AND($D349&gt;0,OR($D349&lt;Identification!$D$14,$D349&gt;Identification!$D$15)),AND($E349&gt;0,OR($E349&lt;Identification!$D$14,$E349&gt;Identification!$D$15))),M349,0)</f>
        <v>0</v>
      </c>
      <c r="R349" s="59">
        <f t="shared" si="10"/>
        <v>0</v>
      </c>
      <c r="T349" s="175">
        <f t="shared" si="11"/>
        <v>0</v>
      </c>
    </row>
    <row r="350" spans="1:20" x14ac:dyDescent="0.25">
      <c r="A350" s="61"/>
      <c r="B350" s="81" t="s">
        <v>1555</v>
      </c>
      <c r="C350" s="63"/>
      <c r="D350" s="67"/>
      <c r="E350" s="67"/>
      <c r="F350" s="68"/>
      <c r="G350" s="65"/>
      <c r="H350" s="69"/>
      <c r="I350" s="65"/>
      <c r="J350" s="69"/>
      <c r="K350" s="65"/>
      <c r="L350" s="65"/>
      <c r="M350" s="66">
        <v>0</v>
      </c>
      <c r="N350" s="64"/>
      <c r="O350" s="123"/>
      <c r="P350" s="59">
        <v>0</v>
      </c>
      <c r="Q350" s="59">
        <f>IF(OR(AND($D350&gt;0,OR($D350&lt;Identification!$D$14,$D350&gt;Identification!$D$15)),AND($E350&gt;0,OR($E350&lt;Identification!$D$14,$E350&gt;Identification!$D$15))),M350,0)</f>
        <v>0</v>
      </c>
      <c r="R350" s="59">
        <f t="shared" si="10"/>
        <v>0</v>
      </c>
      <c r="T350" s="175">
        <f t="shared" si="11"/>
        <v>0</v>
      </c>
    </row>
    <row r="351" spans="1:20" x14ac:dyDescent="0.25">
      <c r="A351" s="61"/>
      <c r="B351" s="62" t="s">
        <v>1556</v>
      </c>
      <c r="C351" s="63"/>
      <c r="D351" s="67"/>
      <c r="E351" s="67"/>
      <c r="F351" s="68"/>
      <c r="G351" s="65"/>
      <c r="H351" s="69"/>
      <c r="I351" s="65"/>
      <c r="J351" s="69"/>
      <c r="K351" s="65"/>
      <c r="L351" s="65"/>
      <c r="M351" s="66">
        <v>0</v>
      </c>
      <c r="N351" s="64"/>
      <c r="O351" s="123"/>
      <c r="P351" s="59">
        <v>0</v>
      </c>
      <c r="Q351" s="59">
        <f>IF(OR(AND($D351&gt;0,OR($D351&lt;Identification!$D$14,$D351&gt;Identification!$D$15)),AND($E351&gt;0,OR($E351&lt;Identification!$D$14,$E351&gt;Identification!$D$15))),M351,0)</f>
        <v>0</v>
      </c>
      <c r="R351" s="59">
        <f t="shared" si="10"/>
        <v>0</v>
      </c>
      <c r="T351" s="175">
        <f t="shared" si="11"/>
        <v>0</v>
      </c>
    </row>
    <row r="352" spans="1:20" x14ac:dyDescent="0.25">
      <c r="A352" s="61"/>
      <c r="B352" s="81" t="s">
        <v>1557</v>
      </c>
      <c r="C352" s="63"/>
      <c r="D352" s="67"/>
      <c r="E352" s="67"/>
      <c r="F352" s="68"/>
      <c r="G352" s="65"/>
      <c r="H352" s="69"/>
      <c r="I352" s="65"/>
      <c r="J352" s="69"/>
      <c r="K352" s="65"/>
      <c r="L352" s="65"/>
      <c r="M352" s="66">
        <v>0</v>
      </c>
      <c r="N352" s="64"/>
      <c r="O352" s="123"/>
      <c r="P352" s="59">
        <v>0</v>
      </c>
      <c r="Q352" s="59">
        <f>IF(OR(AND($D352&gt;0,OR($D352&lt;Identification!$D$14,$D352&gt;Identification!$D$15)),AND($E352&gt;0,OR($E352&lt;Identification!$D$14,$E352&gt;Identification!$D$15))),M352,0)</f>
        <v>0</v>
      </c>
      <c r="R352" s="59">
        <f t="shared" si="10"/>
        <v>0</v>
      </c>
      <c r="T352" s="175">
        <f t="shared" si="11"/>
        <v>0</v>
      </c>
    </row>
    <row r="353" spans="1:20" x14ac:dyDescent="0.25">
      <c r="A353" s="61"/>
      <c r="B353" s="62" t="s">
        <v>1558</v>
      </c>
      <c r="C353" s="63"/>
      <c r="D353" s="67"/>
      <c r="E353" s="67"/>
      <c r="F353" s="68"/>
      <c r="G353" s="65"/>
      <c r="H353" s="69"/>
      <c r="I353" s="65"/>
      <c r="J353" s="69"/>
      <c r="K353" s="65"/>
      <c r="L353" s="65"/>
      <c r="M353" s="66">
        <v>0</v>
      </c>
      <c r="N353" s="64"/>
      <c r="O353" s="123"/>
      <c r="P353" s="59">
        <v>0</v>
      </c>
      <c r="Q353" s="59">
        <f>IF(OR(AND($D353&gt;0,OR($D353&lt;Identification!$D$14,$D353&gt;Identification!$D$15)),AND($E353&gt;0,OR($E353&lt;Identification!$D$14,$E353&gt;Identification!$D$15))),M353,0)</f>
        <v>0</v>
      </c>
      <c r="R353" s="59">
        <f t="shared" si="10"/>
        <v>0</v>
      </c>
      <c r="T353" s="175">
        <f t="shared" si="11"/>
        <v>0</v>
      </c>
    </row>
    <row r="354" spans="1:20" x14ac:dyDescent="0.25">
      <c r="A354" s="61"/>
      <c r="B354" s="62" t="s">
        <v>1559</v>
      </c>
      <c r="C354" s="63"/>
      <c r="D354" s="67"/>
      <c r="E354" s="67"/>
      <c r="F354" s="68"/>
      <c r="G354" s="65"/>
      <c r="H354" s="69"/>
      <c r="I354" s="65"/>
      <c r="J354" s="69"/>
      <c r="K354" s="65"/>
      <c r="L354" s="65"/>
      <c r="M354" s="66">
        <v>0</v>
      </c>
      <c r="N354" s="64"/>
      <c r="O354" s="123"/>
      <c r="P354" s="59">
        <v>0</v>
      </c>
      <c r="Q354" s="59">
        <f>IF(OR(AND($D354&gt;0,OR($D354&lt;Identification!$D$14,$D354&gt;Identification!$D$15)),AND($E354&gt;0,OR($E354&lt;Identification!$D$14,$E354&gt;Identification!$D$15))),M354,0)</f>
        <v>0</v>
      </c>
      <c r="R354" s="59">
        <f t="shared" si="10"/>
        <v>0</v>
      </c>
      <c r="T354" s="175">
        <f t="shared" si="11"/>
        <v>0</v>
      </c>
    </row>
    <row r="355" spans="1:20" x14ac:dyDescent="0.25">
      <c r="A355" s="61"/>
      <c r="B355" s="81" t="s">
        <v>1560</v>
      </c>
      <c r="C355" s="63"/>
      <c r="D355" s="67"/>
      <c r="E355" s="67"/>
      <c r="F355" s="68"/>
      <c r="G355" s="65"/>
      <c r="H355" s="69"/>
      <c r="I355" s="65"/>
      <c r="J355" s="69"/>
      <c r="K355" s="65"/>
      <c r="L355" s="65"/>
      <c r="M355" s="66">
        <v>0</v>
      </c>
      <c r="N355" s="64"/>
      <c r="O355" s="123"/>
      <c r="P355" s="59">
        <v>0</v>
      </c>
      <c r="Q355" s="59">
        <f>IF(OR(AND($D355&gt;0,OR($D355&lt;Identification!$D$14,$D355&gt;Identification!$D$15)),AND($E355&gt;0,OR($E355&lt;Identification!$D$14,$E355&gt;Identification!$D$15))),M355,0)</f>
        <v>0</v>
      </c>
      <c r="R355" s="59">
        <f t="shared" si="10"/>
        <v>0</v>
      </c>
      <c r="T355" s="175">
        <f t="shared" si="11"/>
        <v>0</v>
      </c>
    </row>
    <row r="356" spans="1:20" ht="15.75" thickBot="1" x14ac:dyDescent="0.3">
      <c r="A356" s="61"/>
      <c r="B356" s="62" t="s">
        <v>1561</v>
      </c>
      <c r="C356" s="70"/>
      <c r="D356" s="67"/>
      <c r="E356" s="67"/>
      <c r="F356" s="68"/>
      <c r="G356" s="65"/>
      <c r="H356" s="69"/>
      <c r="I356" s="65"/>
      <c r="J356" s="69"/>
      <c r="K356" s="65"/>
      <c r="L356" s="65"/>
      <c r="M356" s="66">
        <v>0</v>
      </c>
      <c r="N356" s="71"/>
      <c r="O356" s="124"/>
      <c r="P356" s="59">
        <v>0</v>
      </c>
      <c r="Q356" s="59">
        <f>IF(OR(AND($D356&gt;0,OR($D356&lt;Identification!$D$14,$D356&gt;Identification!$D$15)),AND($E356&gt;0,OR($E356&lt;Identification!$D$14,$E356&gt;Identification!$D$15))),M356,0)</f>
        <v>0</v>
      </c>
      <c r="R356" s="59">
        <f t="shared" si="10"/>
        <v>0</v>
      </c>
      <c r="T356" s="175">
        <f t="shared" si="11"/>
        <v>0</v>
      </c>
    </row>
  </sheetData>
  <sheetProtection password="C7F6" sheet="1" objects="1" scenarios="1" selectLockedCells="1"/>
  <conditionalFormatting sqref="F8">
    <cfRule type="expression" dxfId="181" priority="490" stopIfTrue="1">
      <formula>$F8&gt;($E8-$D8+0.5)</formula>
    </cfRule>
  </conditionalFormatting>
  <conditionalFormatting sqref="F9">
    <cfRule type="expression" dxfId="180" priority="486" stopIfTrue="1">
      <formula>$F9&gt;($E9-$D9+0.5)</formula>
    </cfRule>
  </conditionalFormatting>
  <conditionalFormatting sqref="F10:F12">
    <cfRule type="expression" dxfId="179" priority="482" stopIfTrue="1">
      <formula>$F10&gt;($E10-$D10+0.5)</formula>
    </cfRule>
  </conditionalFormatting>
  <conditionalFormatting sqref="F13:F14">
    <cfRule type="expression" dxfId="178" priority="477" stopIfTrue="1">
      <formula>$F13&gt;($E13-$D13+0.5)</formula>
    </cfRule>
  </conditionalFormatting>
  <conditionalFormatting sqref="F15">
    <cfRule type="expression" dxfId="177" priority="474" stopIfTrue="1">
      <formula>$F15&gt;($E15-$D15+0.5)</formula>
    </cfRule>
  </conditionalFormatting>
  <conditionalFormatting sqref="F16:F18">
    <cfRule type="expression" dxfId="176" priority="473" stopIfTrue="1">
      <formula>$F16&gt;($E16-$D16+0.5)</formula>
    </cfRule>
  </conditionalFormatting>
  <conditionalFormatting sqref="F20">
    <cfRule type="expression" dxfId="175" priority="472" stopIfTrue="1">
      <formula>$F20&gt;($E20-$D20+0.5)</formula>
    </cfRule>
  </conditionalFormatting>
  <conditionalFormatting sqref="F20">
    <cfRule type="expression" dxfId="174" priority="467" stopIfTrue="1">
      <formula>$F20&gt;($E20-$D20+0.5)</formula>
    </cfRule>
  </conditionalFormatting>
  <conditionalFormatting sqref="F21">
    <cfRule type="expression" dxfId="173" priority="465" stopIfTrue="1">
      <formula>$F21&gt;($E21-$D21+0.5)</formula>
    </cfRule>
  </conditionalFormatting>
  <conditionalFormatting sqref="F21">
    <cfRule type="expression" dxfId="172" priority="460" stopIfTrue="1">
      <formula>$F21&gt;($E21-$D21+0.5)</formula>
    </cfRule>
  </conditionalFormatting>
  <conditionalFormatting sqref="F22:F27">
    <cfRule type="expression" dxfId="171" priority="458" stopIfTrue="1">
      <formula>$F22&gt;($E22-$D22+0.5)</formula>
    </cfRule>
  </conditionalFormatting>
  <conditionalFormatting sqref="F22:F27">
    <cfRule type="expression" dxfId="170" priority="453" stopIfTrue="1">
      <formula>$F22&gt;($E22-$D22+0.5)</formula>
    </cfRule>
  </conditionalFormatting>
  <conditionalFormatting sqref="F29:F30">
    <cfRule type="expression" dxfId="169" priority="452" stopIfTrue="1">
      <formula>$F29&gt;($E29-$D29+0.5)</formula>
    </cfRule>
  </conditionalFormatting>
  <conditionalFormatting sqref="F29:F30">
    <cfRule type="expression" dxfId="168" priority="449" stopIfTrue="1">
      <formula>$F29&gt;($E29-$D29+0.5)</formula>
    </cfRule>
  </conditionalFormatting>
  <conditionalFormatting sqref="F29:F30">
    <cfRule type="expression" dxfId="167" priority="444" stopIfTrue="1">
      <formula>$F29&gt;($E29-$D29+0.5)</formula>
    </cfRule>
  </conditionalFormatting>
  <conditionalFormatting sqref="F32:F33">
    <cfRule type="expression" dxfId="166" priority="443" stopIfTrue="1">
      <formula>$F32&gt;($E32-$D32+0.5)</formula>
    </cfRule>
  </conditionalFormatting>
  <conditionalFormatting sqref="F31:F33">
    <cfRule type="expression" dxfId="165" priority="439" stopIfTrue="1">
      <formula>$F31&gt;($E31-$D31+0.5)</formula>
    </cfRule>
  </conditionalFormatting>
  <conditionalFormatting sqref="F31:F33">
    <cfRule type="expression" dxfId="164" priority="436" stopIfTrue="1">
      <formula>$F31&gt;($E31-$D31+0.5)</formula>
    </cfRule>
  </conditionalFormatting>
  <conditionalFormatting sqref="F31:F33">
    <cfRule type="expression" dxfId="163" priority="431" stopIfTrue="1">
      <formula>$F31&gt;($E31-$D31+0.5)</formula>
    </cfRule>
  </conditionalFormatting>
  <conditionalFormatting sqref="F34">
    <cfRule type="expression" dxfId="162" priority="430" stopIfTrue="1">
      <formula>$F34&gt;($E34-$D34+0.5)</formula>
    </cfRule>
  </conditionalFormatting>
  <conditionalFormatting sqref="F34">
    <cfRule type="expression" dxfId="161" priority="426" stopIfTrue="1">
      <formula>$F34&gt;($E34-$D34+0.5)</formula>
    </cfRule>
  </conditionalFormatting>
  <conditionalFormatting sqref="F34">
    <cfRule type="expression" dxfId="160" priority="422" stopIfTrue="1">
      <formula>$F34&gt;($E34-$D34+0.5)</formula>
    </cfRule>
  </conditionalFormatting>
  <conditionalFormatting sqref="F34">
    <cfRule type="expression" dxfId="159" priority="419" stopIfTrue="1">
      <formula>$F34&gt;($E34-$D34+0.5)</formula>
    </cfRule>
  </conditionalFormatting>
  <conditionalFormatting sqref="F34">
    <cfRule type="expression" dxfId="158" priority="414" stopIfTrue="1">
      <formula>$F34&gt;($E34-$D34+0.5)</formula>
    </cfRule>
  </conditionalFormatting>
  <conditionalFormatting sqref="F35">
    <cfRule type="expression" dxfId="157" priority="413" stopIfTrue="1">
      <formula>$F35&gt;($E35-$D35+0.5)</formula>
    </cfRule>
  </conditionalFormatting>
  <conditionalFormatting sqref="F35">
    <cfRule type="expression" dxfId="156" priority="409" stopIfTrue="1">
      <formula>$F35&gt;($E35-$D35+0.5)</formula>
    </cfRule>
  </conditionalFormatting>
  <conditionalFormatting sqref="F35">
    <cfRule type="expression" dxfId="155" priority="405" stopIfTrue="1">
      <formula>$F35&gt;($E35-$D35+0.5)</formula>
    </cfRule>
  </conditionalFormatting>
  <conditionalFormatting sqref="F35">
    <cfRule type="expression" dxfId="154" priority="402" stopIfTrue="1">
      <formula>$F35&gt;($E35-$D35+0.5)</formula>
    </cfRule>
  </conditionalFormatting>
  <conditionalFormatting sqref="F35">
    <cfRule type="expression" dxfId="153" priority="397" stopIfTrue="1">
      <formula>$F35&gt;($E35-$D35+0.5)</formula>
    </cfRule>
  </conditionalFormatting>
  <conditionalFormatting sqref="F36">
    <cfRule type="expression" dxfId="152" priority="396" stopIfTrue="1">
      <formula>$F36&gt;($E36-$D36+0.5)</formula>
    </cfRule>
  </conditionalFormatting>
  <conditionalFormatting sqref="F36">
    <cfRule type="expression" dxfId="151" priority="392" stopIfTrue="1">
      <formula>$F36&gt;($E36-$D36+0.5)</formula>
    </cfRule>
  </conditionalFormatting>
  <conditionalFormatting sqref="F36">
    <cfRule type="expression" dxfId="150" priority="388" stopIfTrue="1">
      <formula>$F36&gt;($E36-$D36+0.5)</formula>
    </cfRule>
  </conditionalFormatting>
  <conditionalFormatting sqref="F36">
    <cfRule type="expression" dxfId="149" priority="385" stopIfTrue="1">
      <formula>$F36&gt;($E36-$D36+0.5)</formula>
    </cfRule>
  </conditionalFormatting>
  <conditionalFormatting sqref="F36">
    <cfRule type="expression" dxfId="148" priority="380" stopIfTrue="1">
      <formula>$F36&gt;($E36-$D36+0.5)</formula>
    </cfRule>
  </conditionalFormatting>
  <conditionalFormatting sqref="F37">
    <cfRule type="expression" dxfId="147" priority="379" stopIfTrue="1">
      <formula>$F37&gt;($E37-$D37+0.5)</formula>
    </cfRule>
  </conditionalFormatting>
  <conditionalFormatting sqref="F37">
    <cfRule type="expression" dxfId="146" priority="375" stopIfTrue="1">
      <formula>$F37&gt;($E37-$D37+0.5)</formula>
    </cfRule>
  </conditionalFormatting>
  <conditionalFormatting sqref="F37">
    <cfRule type="expression" dxfId="145" priority="371" stopIfTrue="1">
      <formula>$F37&gt;($E37-$D37+0.5)</formula>
    </cfRule>
  </conditionalFormatting>
  <conditionalFormatting sqref="F37">
    <cfRule type="expression" dxfId="144" priority="368" stopIfTrue="1">
      <formula>$F37&gt;($E37-$D37+0.5)</formula>
    </cfRule>
  </conditionalFormatting>
  <conditionalFormatting sqref="F37">
    <cfRule type="expression" dxfId="143" priority="363" stopIfTrue="1">
      <formula>$F37&gt;($E37-$D37+0.5)</formula>
    </cfRule>
  </conditionalFormatting>
  <conditionalFormatting sqref="F38">
    <cfRule type="expression" dxfId="142" priority="362" stopIfTrue="1">
      <formula>$F38&gt;($E38-$D38+0.5)</formula>
    </cfRule>
  </conditionalFormatting>
  <conditionalFormatting sqref="F38">
    <cfRule type="expression" dxfId="141" priority="358" stopIfTrue="1">
      <formula>$F38&gt;($E38-$D38+0.5)</formula>
    </cfRule>
  </conditionalFormatting>
  <conditionalFormatting sqref="F38">
    <cfRule type="expression" dxfId="140" priority="354" stopIfTrue="1">
      <formula>$F38&gt;($E38-$D38+0.5)</formula>
    </cfRule>
  </conditionalFormatting>
  <conditionalFormatting sqref="F38">
    <cfRule type="expression" dxfId="139" priority="351" stopIfTrue="1">
      <formula>$F38&gt;($E38-$D38+0.5)</formula>
    </cfRule>
  </conditionalFormatting>
  <conditionalFormatting sqref="F38">
    <cfRule type="expression" dxfId="138" priority="346" stopIfTrue="1">
      <formula>$F38&gt;($E38-$D38+0.5)</formula>
    </cfRule>
  </conditionalFormatting>
  <conditionalFormatting sqref="F40">
    <cfRule type="expression" dxfId="137" priority="345" stopIfTrue="1">
      <formula>$F40&gt;($E40-$D40+0.5)</formula>
    </cfRule>
  </conditionalFormatting>
  <conditionalFormatting sqref="F40">
    <cfRule type="expression" dxfId="136" priority="341" stopIfTrue="1">
      <formula>$F40&gt;($E40-$D40+0.5)</formula>
    </cfRule>
  </conditionalFormatting>
  <conditionalFormatting sqref="F40">
    <cfRule type="expression" dxfId="135" priority="337" stopIfTrue="1">
      <formula>$F40&gt;($E40-$D40+0.5)</formula>
    </cfRule>
  </conditionalFormatting>
  <conditionalFormatting sqref="F40">
    <cfRule type="expression" dxfId="134" priority="334" stopIfTrue="1">
      <formula>$F40&gt;($E40-$D40+0.5)</formula>
    </cfRule>
  </conditionalFormatting>
  <conditionalFormatting sqref="F40">
    <cfRule type="expression" dxfId="133" priority="329" stopIfTrue="1">
      <formula>$F40&gt;($E40-$D40+0.5)</formula>
    </cfRule>
  </conditionalFormatting>
  <conditionalFormatting sqref="F41">
    <cfRule type="expression" dxfId="132" priority="328" stopIfTrue="1">
      <formula>$F41&gt;($E41-$D41+0.5)</formula>
    </cfRule>
  </conditionalFormatting>
  <conditionalFormatting sqref="F41">
    <cfRule type="expression" dxfId="131" priority="324" stopIfTrue="1">
      <formula>$F41&gt;($E41-$D41+0.5)</formula>
    </cfRule>
  </conditionalFormatting>
  <conditionalFormatting sqref="F41">
    <cfRule type="expression" dxfId="130" priority="320" stopIfTrue="1">
      <formula>$F41&gt;($E41-$D41+0.5)</formula>
    </cfRule>
  </conditionalFormatting>
  <conditionalFormatting sqref="F41">
    <cfRule type="expression" dxfId="129" priority="317" stopIfTrue="1">
      <formula>$F41&gt;($E41-$D41+0.5)</formula>
    </cfRule>
  </conditionalFormatting>
  <conditionalFormatting sqref="F41">
    <cfRule type="expression" dxfId="128" priority="312" stopIfTrue="1">
      <formula>$F41&gt;($E41-$D41+0.5)</formula>
    </cfRule>
  </conditionalFormatting>
  <conditionalFormatting sqref="F42:F43">
    <cfRule type="expression" dxfId="127" priority="311" stopIfTrue="1">
      <formula>$F42&gt;($E42-$D42+0.5)</formula>
    </cfRule>
  </conditionalFormatting>
  <conditionalFormatting sqref="F42:F43">
    <cfRule type="expression" dxfId="126" priority="307" stopIfTrue="1">
      <formula>$F42&gt;($E42-$D42+0.5)</formula>
    </cfRule>
  </conditionalFormatting>
  <conditionalFormatting sqref="F42:F43">
    <cfRule type="expression" dxfId="125" priority="303" stopIfTrue="1">
      <formula>$F42&gt;($E42-$D42+0.5)</formula>
    </cfRule>
  </conditionalFormatting>
  <conditionalFormatting sqref="F42:F43">
    <cfRule type="expression" dxfId="124" priority="300" stopIfTrue="1">
      <formula>$F42&gt;($E42-$D42+0.5)</formula>
    </cfRule>
  </conditionalFormatting>
  <conditionalFormatting sqref="F42:F43">
    <cfRule type="expression" dxfId="123" priority="295" stopIfTrue="1">
      <formula>$F42&gt;($E42-$D42+0.5)</formula>
    </cfRule>
  </conditionalFormatting>
  <conditionalFormatting sqref="F44">
    <cfRule type="expression" dxfId="122" priority="294" stopIfTrue="1">
      <formula>$F44&gt;($E44-$D44+0.5)</formula>
    </cfRule>
  </conditionalFormatting>
  <conditionalFormatting sqref="F44">
    <cfRule type="expression" dxfId="121" priority="290" stopIfTrue="1">
      <formula>$F44&gt;($E44-$D44+0.5)</formula>
    </cfRule>
  </conditionalFormatting>
  <conditionalFormatting sqref="F44">
    <cfRule type="expression" dxfId="120" priority="286" stopIfTrue="1">
      <formula>$F44&gt;($E44-$D44+0.5)</formula>
    </cfRule>
  </conditionalFormatting>
  <conditionalFormatting sqref="F44">
    <cfRule type="expression" dxfId="119" priority="283" stopIfTrue="1">
      <formula>$F44&gt;($E44-$D44+0.5)</formula>
    </cfRule>
  </conditionalFormatting>
  <conditionalFormatting sqref="F44">
    <cfRule type="expression" dxfId="118" priority="278" stopIfTrue="1">
      <formula>$F44&gt;($E44-$D44+0.5)</formula>
    </cfRule>
  </conditionalFormatting>
  <conditionalFormatting sqref="F45:F46">
    <cfRule type="expression" dxfId="117" priority="277" stopIfTrue="1">
      <formula>$F45&gt;($E45-$D45+0.5)</formula>
    </cfRule>
  </conditionalFormatting>
  <conditionalFormatting sqref="F45:F46">
    <cfRule type="expression" dxfId="116" priority="273" stopIfTrue="1">
      <formula>$F45&gt;($E45-$D45+0.5)</formula>
    </cfRule>
  </conditionalFormatting>
  <conditionalFormatting sqref="F45:F46">
    <cfRule type="expression" dxfId="115" priority="269" stopIfTrue="1">
      <formula>$F45&gt;($E45-$D45+0.5)</formula>
    </cfRule>
  </conditionalFormatting>
  <conditionalFormatting sqref="F45:F46">
    <cfRule type="expression" dxfId="114" priority="266" stopIfTrue="1">
      <formula>$F45&gt;($E45-$D45+0.5)</formula>
    </cfRule>
  </conditionalFormatting>
  <conditionalFormatting sqref="F45:F46">
    <cfRule type="expression" dxfId="113" priority="261" stopIfTrue="1">
      <formula>$F45&gt;($E45-$D45+0.5)</formula>
    </cfRule>
  </conditionalFormatting>
  <conditionalFormatting sqref="F47">
    <cfRule type="expression" dxfId="112" priority="260" stopIfTrue="1">
      <formula>$F47&gt;($E47-$D47+0.5)</formula>
    </cfRule>
  </conditionalFormatting>
  <conditionalFormatting sqref="F47">
    <cfRule type="expression" dxfId="111" priority="256" stopIfTrue="1">
      <formula>$F47&gt;($E47-$D47+0.5)</formula>
    </cfRule>
  </conditionalFormatting>
  <conditionalFormatting sqref="F47">
    <cfRule type="expression" dxfId="110" priority="252" stopIfTrue="1">
      <formula>$F47&gt;($E47-$D47+0.5)</formula>
    </cfRule>
  </conditionalFormatting>
  <conditionalFormatting sqref="F47">
    <cfRule type="expression" dxfId="109" priority="248" stopIfTrue="1">
      <formula>$F47&gt;($E47-$D47+0.5)</formula>
    </cfRule>
  </conditionalFormatting>
  <conditionalFormatting sqref="F47">
    <cfRule type="expression" dxfId="108" priority="245" stopIfTrue="1">
      <formula>$F47&gt;($E47-$D47+0.5)</formula>
    </cfRule>
  </conditionalFormatting>
  <conditionalFormatting sqref="F47">
    <cfRule type="expression" dxfId="107" priority="240" stopIfTrue="1">
      <formula>$F47&gt;($E47-$D47+0.5)</formula>
    </cfRule>
  </conditionalFormatting>
  <conditionalFormatting sqref="F48">
    <cfRule type="expression" dxfId="106" priority="239" stopIfTrue="1">
      <formula>$F48&gt;($E48-$D48+0.5)</formula>
    </cfRule>
  </conditionalFormatting>
  <conditionalFormatting sqref="F48">
    <cfRule type="expression" dxfId="105" priority="235" stopIfTrue="1">
      <formula>$F48&gt;($E48-$D48+0.5)</formula>
    </cfRule>
  </conditionalFormatting>
  <conditionalFormatting sqref="F48">
    <cfRule type="expression" dxfId="104" priority="231" stopIfTrue="1">
      <formula>$F48&gt;($E48-$D48+0.5)</formula>
    </cfRule>
  </conditionalFormatting>
  <conditionalFormatting sqref="F48">
    <cfRule type="expression" dxfId="103" priority="227" stopIfTrue="1">
      <formula>$F48&gt;($E48-$D48+0.5)</formula>
    </cfRule>
  </conditionalFormatting>
  <conditionalFormatting sqref="F48">
    <cfRule type="expression" dxfId="102" priority="224" stopIfTrue="1">
      <formula>$F48&gt;($E48-$D48+0.5)</formula>
    </cfRule>
  </conditionalFormatting>
  <conditionalFormatting sqref="F48">
    <cfRule type="expression" dxfId="101" priority="219" stopIfTrue="1">
      <formula>$F48&gt;($E48-$D48+0.5)</formula>
    </cfRule>
  </conditionalFormatting>
  <conditionalFormatting sqref="F49">
    <cfRule type="expression" dxfId="100" priority="218" stopIfTrue="1">
      <formula>$F49&gt;($E49-$D49+0.5)</formula>
    </cfRule>
  </conditionalFormatting>
  <conditionalFormatting sqref="F49">
    <cfRule type="expression" dxfId="99" priority="214" stopIfTrue="1">
      <formula>$F49&gt;($E49-$D49+0.5)</formula>
    </cfRule>
  </conditionalFormatting>
  <conditionalFormatting sqref="F49">
    <cfRule type="expression" dxfId="98" priority="210" stopIfTrue="1">
      <formula>$F49&gt;($E49-$D49+0.5)</formula>
    </cfRule>
  </conditionalFormatting>
  <conditionalFormatting sqref="F49">
    <cfRule type="expression" dxfId="97" priority="206" stopIfTrue="1">
      <formula>$F49&gt;($E49-$D49+0.5)</formula>
    </cfRule>
  </conditionalFormatting>
  <conditionalFormatting sqref="F49">
    <cfRule type="expression" dxfId="96" priority="203" stopIfTrue="1">
      <formula>$F49&gt;($E49-$D49+0.5)</formula>
    </cfRule>
  </conditionalFormatting>
  <conditionalFormatting sqref="F49">
    <cfRule type="expression" dxfId="95" priority="198" stopIfTrue="1">
      <formula>$F49&gt;($E49-$D49+0.5)</formula>
    </cfRule>
  </conditionalFormatting>
  <conditionalFormatting sqref="F51:F52">
    <cfRule type="expression" dxfId="94" priority="197" stopIfTrue="1">
      <formula>$F51&gt;($E51-$D51+0.5)</formula>
    </cfRule>
  </conditionalFormatting>
  <conditionalFormatting sqref="F51:F52">
    <cfRule type="expression" dxfId="93" priority="193" stopIfTrue="1">
      <formula>$F51&gt;($E51-$D51+0.5)</formula>
    </cfRule>
  </conditionalFormatting>
  <conditionalFormatting sqref="F51:F52">
    <cfRule type="expression" dxfId="92" priority="189" stopIfTrue="1">
      <formula>$F51&gt;($E51-$D51+0.5)</formula>
    </cfRule>
  </conditionalFormatting>
  <conditionalFormatting sqref="F51:F52">
    <cfRule type="expression" dxfId="91" priority="185" stopIfTrue="1">
      <formula>$F51&gt;($E51-$D51+0.5)</formula>
    </cfRule>
  </conditionalFormatting>
  <conditionalFormatting sqref="F51:F52">
    <cfRule type="expression" dxfId="90" priority="182" stopIfTrue="1">
      <formula>$F51&gt;($E51-$D51+0.5)</formula>
    </cfRule>
  </conditionalFormatting>
  <conditionalFormatting sqref="F51:F52">
    <cfRule type="expression" dxfId="89" priority="177" stopIfTrue="1">
      <formula>$F51&gt;($E51-$D51+0.5)</formula>
    </cfRule>
  </conditionalFormatting>
  <conditionalFormatting sqref="F53:F54">
    <cfRule type="expression" dxfId="88" priority="176" stopIfTrue="1">
      <formula>$F53&gt;($E53-$D53+0.5)</formula>
    </cfRule>
  </conditionalFormatting>
  <conditionalFormatting sqref="F53:F54">
    <cfRule type="expression" dxfId="87" priority="172" stopIfTrue="1">
      <formula>$F53&gt;($E53-$D53+0.5)</formula>
    </cfRule>
  </conditionalFormatting>
  <conditionalFormatting sqref="F53:F54">
    <cfRule type="expression" dxfId="86" priority="168" stopIfTrue="1">
      <formula>$F53&gt;($E53-$D53+0.5)</formula>
    </cfRule>
  </conditionalFormatting>
  <conditionalFormatting sqref="F53:F54">
    <cfRule type="expression" dxfId="85" priority="164" stopIfTrue="1">
      <formula>$F53&gt;($E53-$D53+0.5)</formula>
    </cfRule>
  </conditionalFormatting>
  <conditionalFormatting sqref="F53:F54">
    <cfRule type="expression" dxfId="84" priority="160" stopIfTrue="1">
      <formula>$F53&gt;($E53-$D53+0.5)</formula>
    </cfRule>
  </conditionalFormatting>
  <conditionalFormatting sqref="F53:F54">
    <cfRule type="expression" dxfId="83" priority="157" stopIfTrue="1">
      <formula>$F53&gt;($E53-$D53+0.5)</formula>
    </cfRule>
  </conditionalFormatting>
  <conditionalFormatting sqref="F53:F54">
    <cfRule type="expression" dxfId="82" priority="152" stopIfTrue="1">
      <formula>$F53&gt;($E53-$D53+0.5)</formula>
    </cfRule>
  </conditionalFormatting>
  <conditionalFormatting sqref="F55">
    <cfRule type="expression" dxfId="81" priority="151" stopIfTrue="1">
      <formula>$F55&gt;($E55-$D55+0.5)</formula>
    </cfRule>
  </conditionalFormatting>
  <conditionalFormatting sqref="F55">
    <cfRule type="expression" dxfId="80" priority="147" stopIfTrue="1">
      <formula>$F55&gt;($E55-$D55+0.5)</formula>
    </cfRule>
  </conditionalFormatting>
  <conditionalFormatting sqref="F55">
    <cfRule type="expression" dxfId="79" priority="143" stopIfTrue="1">
      <formula>$F55&gt;($E55-$D55+0.5)</formula>
    </cfRule>
  </conditionalFormatting>
  <conditionalFormatting sqref="F55">
    <cfRule type="expression" dxfId="78" priority="139" stopIfTrue="1">
      <formula>$F55&gt;($E55-$D55+0.5)</formula>
    </cfRule>
  </conditionalFormatting>
  <conditionalFormatting sqref="F55">
    <cfRule type="expression" dxfId="77" priority="135" stopIfTrue="1">
      <formula>$F55&gt;($E55-$D55+0.5)</formula>
    </cfRule>
  </conditionalFormatting>
  <conditionalFormatting sqref="F55">
    <cfRule type="expression" dxfId="76" priority="132" stopIfTrue="1">
      <formula>$F55&gt;($E55-$D55+0.5)</formula>
    </cfRule>
  </conditionalFormatting>
  <conditionalFormatting sqref="F55">
    <cfRule type="expression" dxfId="75" priority="127" stopIfTrue="1">
      <formula>$F55&gt;($E55-$D55+0.5)</formula>
    </cfRule>
  </conditionalFormatting>
  <conditionalFormatting sqref="F56">
    <cfRule type="expression" dxfId="74" priority="126" stopIfTrue="1">
      <formula>$F56&gt;($E56-$D56+0.5)</formula>
    </cfRule>
  </conditionalFormatting>
  <conditionalFormatting sqref="F56">
    <cfRule type="expression" dxfId="73" priority="122" stopIfTrue="1">
      <formula>$F56&gt;($E56-$D56+0.5)</formula>
    </cfRule>
  </conditionalFormatting>
  <conditionalFormatting sqref="F56">
    <cfRule type="expression" dxfId="72" priority="118" stopIfTrue="1">
      <formula>$F56&gt;($E56-$D56+0.5)</formula>
    </cfRule>
  </conditionalFormatting>
  <conditionalFormatting sqref="F56">
    <cfRule type="expression" dxfId="71" priority="114" stopIfTrue="1">
      <formula>$F56&gt;($E56-$D56+0.5)</formula>
    </cfRule>
  </conditionalFormatting>
  <conditionalFormatting sqref="F56">
    <cfRule type="expression" dxfId="70" priority="110" stopIfTrue="1">
      <formula>$F56&gt;($E56-$D56+0.5)</formula>
    </cfRule>
  </conditionalFormatting>
  <conditionalFormatting sqref="F56">
    <cfRule type="expression" dxfId="69" priority="107" stopIfTrue="1">
      <formula>$F56&gt;($E56-$D56+0.5)</formula>
    </cfRule>
  </conditionalFormatting>
  <conditionalFormatting sqref="F56">
    <cfRule type="expression" dxfId="68" priority="102" stopIfTrue="1">
      <formula>$F56&gt;($E56-$D56+0.5)</formula>
    </cfRule>
  </conditionalFormatting>
  <conditionalFormatting sqref="F57">
    <cfRule type="expression" dxfId="67" priority="101" stopIfTrue="1">
      <formula>$F57&gt;($E57-$D57+0.5)</formula>
    </cfRule>
  </conditionalFormatting>
  <conditionalFormatting sqref="F57">
    <cfRule type="expression" dxfId="66" priority="97" stopIfTrue="1">
      <formula>$F57&gt;($E57-$D57+0.5)</formula>
    </cfRule>
  </conditionalFormatting>
  <conditionalFormatting sqref="F57">
    <cfRule type="expression" dxfId="65" priority="93" stopIfTrue="1">
      <formula>$F57&gt;($E57-$D57+0.5)</formula>
    </cfRule>
  </conditionalFormatting>
  <conditionalFormatting sqref="F57">
    <cfRule type="expression" dxfId="64" priority="89" stopIfTrue="1">
      <formula>$F57&gt;($E57-$D57+0.5)</formula>
    </cfRule>
  </conditionalFormatting>
  <conditionalFormatting sqref="F57">
    <cfRule type="expression" dxfId="63" priority="85" stopIfTrue="1">
      <formula>$F57&gt;($E57-$D57+0.5)</formula>
    </cfRule>
  </conditionalFormatting>
  <conditionalFormatting sqref="F57">
    <cfRule type="expression" dxfId="62" priority="82" stopIfTrue="1">
      <formula>$F57&gt;($E57-$D57+0.5)</formula>
    </cfRule>
  </conditionalFormatting>
  <conditionalFormatting sqref="F57">
    <cfRule type="expression" dxfId="61" priority="77" stopIfTrue="1">
      <formula>$F57&gt;($E57-$D57+0.5)</formula>
    </cfRule>
  </conditionalFormatting>
  <conditionalFormatting sqref="F58">
    <cfRule type="expression" dxfId="60" priority="76" stopIfTrue="1">
      <formula>$F58&gt;($E58-$D58+0.5)</formula>
    </cfRule>
  </conditionalFormatting>
  <conditionalFormatting sqref="F58">
    <cfRule type="expression" dxfId="59" priority="72" stopIfTrue="1">
      <formula>$F58&gt;($E58-$D58+0.5)</formula>
    </cfRule>
  </conditionalFormatting>
  <conditionalFormatting sqref="F58">
    <cfRule type="expression" dxfId="58" priority="68" stopIfTrue="1">
      <formula>$F58&gt;($E58-$D58+0.5)</formula>
    </cfRule>
  </conditionalFormatting>
  <conditionalFormatting sqref="F58">
    <cfRule type="expression" dxfId="57" priority="64" stopIfTrue="1">
      <formula>$F58&gt;($E58-$D58+0.5)</formula>
    </cfRule>
  </conditionalFormatting>
  <conditionalFormatting sqref="F58">
    <cfRule type="expression" dxfId="56" priority="60" stopIfTrue="1">
      <formula>$F58&gt;($E58-$D58+0.5)</formula>
    </cfRule>
  </conditionalFormatting>
  <conditionalFormatting sqref="F58">
    <cfRule type="expression" dxfId="55" priority="57" stopIfTrue="1">
      <formula>$F58&gt;($E58-$D58+0.5)</formula>
    </cfRule>
  </conditionalFormatting>
  <conditionalFormatting sqref="F58">
    <cfRule type="expression" dxfId="54" priority="52" stopIfTrue="1">
      <formula>$F58&gt;($E58-$D58+0.5)</formula>
    </cfRule>
  </conditionalFormatting>
  <conditionalFormatting sqref="F59">
    <cfRule type="expression" dxfId="53" priority="51" stopIfTrue="1">
      <formula>$F59&gt;($E59-$D59+0.5)</formula>
    </cfRule>
  </conditionalFormatting>
  <conditionalFormatting sqref="F59">
    <cfRule type="expression" dxfId="52" priority="47" stopIfTrue="1">
      <formula>$F59&gt;($E59-$D59+0.5)</formula>
    </cfRule>
  </conditionalFormatting>
  <conditionalFormatting sqref="F59">
    <cfRule type="expression" dxfId="51" priority="43" stopIfTrue="1">
      <formula>$F59&gt;($E59-$D59+0.5)</formula>
    </cfRule>
  </conditionalFormatting>
  <conditionalFormatting sqref="F59">
    <cfRule type="expression" dxfId="50" priority="39" stopIfTrue="1">
      <formula>$F59&gt;($E59-$D59+0.5)</formula>
    </cfRule>
  </conditionalFormatting>
  <conditionalFormatting sqref="F59">
    <cfRule type="expression" dxfId="49" priority="35" stopIfTrue="1">
      <formula>$F59&gt;($E59-$D59+0.5)</formula>
    </cfRule>
  </conditionalFormatting>
  <conditionalFormatting sqref="F59">
    <cfRule type="expression" dxfId="48" priority="32" stopIfTrue="1">
      <formula>$F59&gt;($E59-$D59+0.5)</formula>
    </cfRule>
  </conditionalFormatting>
  <conditionalFormatting sqref="F59">
    <cfRule type="expression" dxfId="47" priority="27" stopIfTrue="1">
      <formula>$F59&gt;($E59-$D59+0.5)</formula>
    </cfRule>
  </conditionalFormatting>
  <conditionalFormatting sqref="F60">
    <cfRule type="expression" dxfId="46" priority="26" stopIfTrue="1">
      <formula>$F60&gt;($E60-$D60+0.5)</formula>
    </cfRule>
  </conditionalFormatting>
  <conditionalFormatting sqref="F60">
    <cfRule type="expression" dxfId="45" priority="22" stopIfTrue="1">
      <formula>$F60&gt;($E60-$D60+0.5)</formula>
    </cfRule>
  </conditionalFormatting>
  <conditionalFormatting sqref="F60">
    <cfRule type="expression" dxfId="44" priority="18" stopIfTrue="1">
      <formula>$F60&gt;($E60-$D60+0.5)</formula>
    </cfRule>
  </conditionalFormatting>
  <conditionalFormatting sqref="F60">
    <cfRule type="expression" dxfId="43" priority="14" stopIfTrue="1">
      <formula>$F60&gt;($E60-$D60+0.5)</formula>
    </cfRule>
  </conditionalFormatting>
  <conditionalFormatting sqref="F60">
    <cfRule type="expression" dxfId="42" priority="10" stopIfTrue="1">
      <formula>$F60&gt;($E60-$D60+0.5)</formula>
    </cfRule>
  </conditionalFormatting>
  <conditionalFormatting sqref="F60">
    <cfRule type="expression" dxfId="41" priority="7" stopIfTrue="1">
      <formula>$F60&gt;($E60-$D60+0.5)</formula>
    </cfRule>
  </conditionalFormatting>
  <conditionalFormatting sqref="F60">
    <cfRule type="expression" dxfId="40" priority="2" stopIfTrue="1">
      <formula>$F60&gt;($E60-$D60+0.5)</formula>
    </cfRule>
  </conditionalFormatting>
  <conditionalFormatting sqref="D7:D356">
    <cfRule type="expression" dxfId="39" priority="505" stopIfTrue="1">
      <formula>AND($D7&gt;0,OR($D7&lt;#REF!,$D7&gt;#REF!))</formula>
    </cfRule>
  </conditionalFormatting>
  <pageMargins left="0.70866141732283472" right="0.70866141732283472" top="0.74803149606299213" bottom="0.74803149606299213" header="0.31496062992125984" footer="0.31496062992125984"/>
  <pageSetup paperSize="9" scale="36"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87EF56D1-D1E5-4318-9184-1E95B67E1493}">
            <xm:f>AND($D7&gt;0,OR($D7&lt;Identification!$D$14,$D7&gt;Identification!$D$15))</xm:f>
            <x14:dxf>
              <fill>
                <patternFill>
                  <bgColor rgb="FFFF0000"/>
                </patternFill>
              </fill>
            </x14:dxf>
          </x14:cfRule>
          <xm:sqref>D7:D356</xm:sqref>
        </x14:conditionalFormatting>
        <x14:conditionalFormatting xmlns:xm="http://schemas.microsoft.com/office/excel/2006/main">
          <x14:cfRule type="expression" priority="515" stopIfTrue="1" id="{009DDFDF-23D0-4E2F-A527-0213C0C96CB3}">
            <xm:f>AND($E7&gt;0,OR($E7&lt;Identification!$D$14,$E7&gt;Identification!$D$15))</xm:f>
            <x14:dxf>
              <fill>
                <patternFill>
                  <bgColor indexed="10"/>
                </patternFill>
              </fill>
            </x14:dxf>
          </x14:cfRule>
          <xm:sqref>E7:E356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Codes!$A$2:$A$5</xm:f>
          </x14:formula1>
          <xm:sqref>H7:H356 J7:J356</xm:sqref>
        </x14:dataValidation>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D7:E356</xm:sqref>
        </x14:dataValidation>
        <x14:dataValidation type="list" allowBlank="1" showInputMessage="1" showErrorMessage="1">
          <x14:formula1>
            <xm:f>Identification!$B$24:$B$28</xm:f>
          </x14:formula1>
          <xm:sqref>A7:A356</xm:sqref>
        </x14:dataValidation>
        <x14:dataValidation type="list" allowBlank="1" showInputMessage="1" showErrorMessage="1">
          <x14:formula1>
            <xm:f>Codes!$A$13:$A$15</xm:f>
          </x14:formula1>
          <xm:sqref>L7:L356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65"/>
  <sheetViews>
    <sheetView zoomScaleNormal="100" zoomScalePageLayoutView="55" workbookViewId="0">
      <pane xSplit="2" ySplit="6" topLeftCell="C7" activePane="bottomRight" state="frozen"/>
      <selection pane="topRight" activeCell="C1" sqref="C1"/>
      <selection pane="bottomLeft" activeCell="A7" sqref="A7"/>
      <selection pane="bottomRight" activeCell="A7" sqref="A7"/>
    </sheetView>
  </sheetViews>
  <sheetFormatPr defaultRowHeight="15" x14ac:dyDescent="0.25"/>
  <cols>
    <col min="1" max="1" width="19" style="31" customWidth="1"/>
    <col min="2" max="2" width="15.7109375" style="31" customWidth="1"/>
    <col min="3" max="4" width="30.7109375" style="31" customWidth="1"/>
    <col min="5" max="5" width="16.7109375" style="31" customWidth="1"/>
    <col min="6" max="6" width="17" style="31" customWidth="1"/>
    <col min="7" max="7" width="15.7109375" style="31" customWidth="1"/>
    <col min="8" max="8" width="16" style="31" customWidth="1"/>
    <col min="9" max="9" width="18" style="31" customWidth="1"/>
    <col min="10" max="10" width="15.7109375" style="31" customWidth="1"/>
    <col min="11" max="11" width="16.140625" style="31" customWidth="1"/>
    <col min="12" max="13" width="25.7109375" style="42" customWidth="1"/>
    <col min="14" max="15" width="19.140625" style="31" customWidth="1"/>
    <col min="16" max="16" width="19.140625" style="30" customWidth="1"/>
    <col min="17" max="17" width="15.7109375" style="30" customWidth="1"/>
    <col min="18" max="18" width="9.140625" style="30" hidden="1" customWidth="1"/>
    <col min="19" max="19" width="0" style="30" hidden="1" customWidth="1"/>
    <col min="20" max="16384" width="9.140625" style="30"/>
  </cols>
  <sheetData>
    <row r="1" spans="1:19" ht="15.75" thickBot="1" x14ac:dyDescent="0.3">
      <c r="A1" s="73" t="s">
        <v>1267</v>
      </c>
      <c r="B1" s="29" t="s">
        <v>18</v>
      </c>
      <c r="P1" s="29" t="s">
        <v>1586</v>
      </c>
      <c r="Q1" s="29" t="s">
        <v>1587</v>
      </c>
    </row>
    <row r="2" spans="1:19" ht="15.75" thickBot="1" x14ac:dyDescent="0.3">
      <c r="A2" s="73" t="s">
        <v>16</v>
      </c>
      <c r="B2" s="33">
        <f>SUM(K7:K64)</f>
        <v>0</v>
      </c>
      <c r="N2" s="32">
        <f>Identification!$D$14</f>
        <v>0</v>
      </c>
      <c r="O2" s="32">
        <f>Identification!$D$15</f>
        <v>0</v>
      </c>
      <c r="P2" s="33">
        <f>SUM(N7:N64,O7:O64)</f>
        <v>0</v>
      </c>
      <c r="Q2" s="33">
        <f>SUM(P7:P64)</f>
        <v>0</v>
      </c>
    </row>
    <row r="3" spans="1:19" s="11" customFormat="1" ht="9" thickBot="1" x14ac:dyDescent="0.2">
      <c r="A3" s="45"/>
      <c r="B3" s="45"/>
      <c r="C3" s="45"/>
      <c r="D3" s="45"/>
      <c r="E3" s="45"/>
      <c r="F3" s="45"/>
      <c r="G3" s="45"/>
      <c r="H3" s="45"/>
      <c r="I3" s="45"/>
      <c r="J3" s="45"/>
      <c r="K3" s="45"/>
      <c r="L3" s="46"/>
      <c r="M3" s="46"/>
      <c r="N3" s="45"/>
      <c r="O3" s="45"/>
      <c r="P3" s="45"/>
      <c r="Q3" s="45"/>
    </row>
    <row r="4" spans="1:19" ht="19.5" thickBot="1" x14ac:dyDescent="0.3">
      <c r="A4" s="304" t="s">
        <v>1683</v>
      </c>
      <c r="B4" s="305"/>
      <c r="C4" s="305"/>
      <c r="D4" s="305"/>
      <c r="E4" s="305"/>
      <c r="F4" s="305"/>
      <c r="G4" s="305"/>
      <c r="H4" s="305"/>
      <c r="I4" s="305"/>
      <c r="J4" s="305"/>
      <c r="K4" s="306"/>
      <c r="P4" s="31"/>
      <c r="Q4" s="31"/>
    </row>
    <row r="5" spans="1:19" s="11" customFormat="1" ht="9" thickBot="1" x14ac:dyDescent="0.2">
      <c r="A5" s="45"/>
      <c r="B5" s="45"/>
      <c r="C5" s="45"/>
      <c r="D5" s="45"/>
      <c r="E5" s="45"/>
      <c r="F5" s="45"/>
      <c r="G5" s="45"/>
      <c r="H5" s="45"/>
      <c r="I5" s="45"/>
      <c r="J5" s="45"/>
      <c r="K5" s="45"/>
      <c r="L5" s="46"/>
      <c r="M5" s="46"/>
      <c r="N5" s="45"/>
      <c r="O5" s="45"/>
      <c r="P5" s="45"/>
      <c r="Q5" s="45"/>
    </row>
    <row r="6" spans="1:19" ht="45" customHeight="1" thickBot="1" x14ac:dyDescent="0.3">
      <c r="A6" s="74" t="s">
        <v>14</v>
      </c>
      <c r="B6" s="74" t="s">
        <v>1579</v>
      </c>
      <c r="C6" s="9" t="s">
        <v>17</v>
      </c>
      <c r="D6" s="9" t="s">
        <v>1564</v>
      </c>
      <c r="E6" s="9" t="s">
        <v>1595</v>
      </c>
      <c r="F6" s="9" t="s">
        <v>1596</v>
      </c>
      <c r="G6" s="9" t="s">
        <v>1597</v>
      </c>
      <c r="H6" s="9" t="s">
        <v>1632</v>
      </c>
      <c r="I6" s="9" t="s">
        <v>1598</v>
      </c>
      <c r="J6" s="9" t="s">
        <v>1599</v>
      </c>
      <c r="K6" s="9" t="s">
        <v>1581</v>
      </c>
      <c r="L6" s="13" t="s">
        <v>1562</v>
      </c>
      <c r="M6" s="9" t="s">
        <v>13</v>
      </c>
      <c r="N6" s="9" t="s">
        <v>1574</v>
      </c>
      <c r="O6" s="9" t="s">
        <v>1575</v>
      </c>
      <c r="P6" s="9" t="s">
        <v>1582</v>
      </c>
      <c r="Q6" s="148"/>
      <c r="R6" s="174" t="s">
        <v>1642</v>
      </c>
      <c r="S6" s="174" t="s">
        <v>1645</v>
      </c>
    </row>
    <row r="7" spans="1:19" s="76" customFormat="1" x14ac:dyDescent="0.25">
      <c r="A7" s="149"/>
      <c r="B7" s="81" t="s">
        <v>148</v>
      </c>
      <c r="C7" s="53"/>
      <c r="D7" s="56"/>
      <c r="E7" s="139"/>
      <c r="F7" s="139"/>
      <c r="G7" s="139"/>
      <c r="H7" s="82"/>
      <c r="I7" s="169">
        <f>IF(S7&gt;G7,G7,S7)</f>
        <v>0</v>
      </c>
      <c r="J7" s="150"/>
      <c r="K7" s="169">
        <f>IF(J7&lt;100.01%,I7*J7,FALSE)</f>
        <v>0</v>
      </c>
      <c r="L7" s="75"/>
      <c r="M7" s="122"/>
      <c r="N7" s="145">
        <v>0</v>
      </c>
      <c r="O7" s="145">
        <f>IF(AND($H7&gt;0,OR($H7&lt;Identification!$D$14,$H7&gt;Identification!$D$15)),K7,0)</f>
        <v>0</v>
      </c>
      <c r="P7" s="146">
        <f>K7-N7-O7</f>
        <v>0</v>
      </c>
      <c r="Q7" s="152"/>
      <c r="R7" s="176">
        <f>N7+O7</f>
        <v>0</v>
      </c>
      <c r="S7" s="76">
        <f>IF(G7=0,0,E7/F7*G7)</f>
        <v>0</v>
      </c>
    </row>
    <row r="8" spans="1:19" s="76" customFormat="1" x14ac:dyDescent="0.25">
      <c r="A8" s="149"/>
      <c r="B8" s="62" t="s">
        <v>149</v>
      </c>
      <c r="C8" s="63"/>
      <c r="D8" s="65"/>
      <c r="E8" s="64"/>
      <c r="F8" s="64"/>
      <c r="G8" s="64"/>
      <c r="H8" s="83"/>
      <c r="I8" s="169">
        <f t="shared" ref="I8:I64" si="0">IF(S8&gt;G8,G8,S8)</f>
        <v>0</v>
      </c>
      <c r="J8" s="151"/>
      <c r="K8" s="169">
        <f t="shared" ref="K8:K64" si="1">IF(J8&lt;100.01%,I8*J8,FALSE)</f>
        <v>0</v>
      </c>
      <c r="L8" s="78"/>
      <c r="M8" s="123"/>
      <c r="N8" s="145">
        <v>0</v>
      </c>
      <c r="O8" s="145">
        <f>IF(AND($H8&gt;0,OR($H8&lt;Identification!$D$14,$H8&gt;Identification!$D$15)),K8,0)</f>
        <v>0</v>
      </c>
      <c r="P8" s="146">
        <f t="shared" ref="P8:P64" si="2">K8-N8-O8</f>
        <v>0</v>
      </c>
      <c r="Q8" s="152"/>
      <c r="R8" s="176">
        <f t="shared" ref="R8:R64" si="3">N8+O8</f>
        <v>0</v>
      </c>
      <c r="S8" s="76">
        <f t="shared" ref="S8:S64" si="4">IF(G8=0,0,E8/F8*G8)</f>
        <v>0</v>
      </c>
    </row>
    <row r="9" spans="1:19" s="76" customFormat="1" x14ac:dyDescent="0.25">
      <c r="A9" s="149"/>
      <c r="B9" s="62" t="s">
        <v>150</v>
      </c>
      <c r="C9" s="63"/>
      <c r="D9" s="65"/>
      <c r="E9" s="64"/>
      <c r="F9" s="64"/>
      <c r="G9" s="64"/>
      <c r="H9" s="83"/>
      <c r="I9" s="169">
        <f t="shared" si="0"/>
        <v>0</v>
      </c>
      <c r="J9" s="151"/>
      <c r="K9" s="169">
        <f t="shared" si="1"/>
        <v>0</v>
      </c>
      <c r="L9" s="78"/>
      <c r="M9" s="123"/>
      <c r="N9" s="145">
        <v>0</v>
      </c>
      <c r="O9" s="145">
        <f>IF(AND($H9&gt;0,OR($H9&lt;Identification!$D$14,$H9&gt;Identification!$D$15)),K9,0)</f>
        <v>0</v>
      </c>
      <c r="P9" s="146">
        <f t="shared" si="2"/>
        <v>0</v>
      </c>
      <c r="Q9" s="152"/>
      <c r="R9" s="176">
        <f t="shared" si="3"/>
        <v>0</v>
      </c>
      <c r="S9" s="76">
        <f t="shared" si="4"/>
        <v>0</v>
      </c>
    </row>
    <row r="10" spans="1:19" s="76" customFormat="1" x14ac:dyDescent="0.25">
      <c r="A10" s="149"/>
      <c r="B10" s="62" t="s">
        <v>151</v>
      </c>
      <c r="C10" s="63"/>
      <c r="D10" s="65"/>
      <c r="E10" s="64"/>
      <c r="F10" s="64"/>
      <c r="G10" s="64"/>
      <c r="H10" s="83"/>
      <c r="I10" s="169">
        <f t="shared" si="0"/>
        <v>0</v>
      </c>
      <c r="J10" s="151"/>
      <c r="K10" s="169">
        <f t="shared" si="1"/>
        <v>0</v>
      </c>
      <c r="L10" s="78"/>
      <c r="M10" s="123"/>
      <c r="N10" s="145">
        <v>0</v>
      </c>
      <c r="O10" s="145">
        <f>IF(AND($H10&gt;0,OR($H10&lt;Identification!$D$14,$H10&gt;Identification!$D$15)),K10,0)</f>
        <v>0</v>
      </c>
      <c r="P10" s="146">
        <f t="shared" si="2"/>
        <v>0</v>
      </c>
      <c r="Q10" s="152"/>
      <c r="R10" s="176">
        <f t="shared" si="3"/>
        <v>0</v>
      </c>
      <c r="S10" s="76">
        <f t="shared" si="4"/>
        <v>0</v>
      </c>
    </row>
    <row r="11" spans="1:19" s="76" customFormat="1" x14ac:dyDescent="0.25">
      <c r="A11" s="149"/>
      <c r="B11" s="62" t="s">
        <v>152</v>
      </c>
      <c r="C11" s="63"/>
      <c r="D11" s="65"/>
      <c r="E11" s="64"/>
      <c r="F11" s="64"/>
      <c r="G11" s="64"/>
      <c r="H11" s="83"/>
      <c r="I11" s="169">
        <f t="shared" si="0"/>
        <v>0</v>
      </c>
      <c r="J11" s="151"/>
      <c r="K11" s="169">
        <f t="shared" si="1"/>
        <v>0</v>
      </c>
      <c r="L11" s="78"/>
      <c r="M11" s="123"/>
      <c r="N11" s="145">
        <v>0</v>
      </c>
      <c r="O11" s="145">
        <f>IF(AND($H11&gt;0,OR($H11&lt;Identification!$D$14,$H11&gt;Identification!$D$15)),K11,0)</f>
        <v>0</v>
      </c>
      <c r="P11" s="146">
        <f t="shared" si="2"/>
        <v>0</v>
      </c>
      <c r="Q11" s="152"/>
      <c r="R11" s="176">
        <f t="shared" si="3"/>
        <v>0</v>
      </c>
      <c r="S11" s="76">
        <f t="shared" si="4"/>
        <v>0</v>
      </c>
    </row>
    <row r="12" spans="1:19" s="76" customFormat="1" x14ac:dyDescent="0.25">
      <c r="A12" s="149"/>
      <c r="B12" s="62" t="s">
        <v>153</v>
      </c>
      <c r="C12" s="63"/>
      <c r="D12" s="65"/>
      <c r="E12" s="64"/>
      <c r="F12" s="64"/>
      <c r="G12" s="64"/>
      <c r="H12" s="83"/>
      <c r="I12" s="169">
        <f t="shared" si="0"/>
        <v>0</v>
      </c>
      <c r="J12" s="151"/>
      <c r="K12" s="169">
        <f t="shared" si="1"/>
        <v>0</v>
      </c>
      <c r="L12" s="78"/>
      <c r="M12" s="123"/>
      <c r="N12" s="145">
        <v>0</v>
      </c>
      <c r="O12" s="145">
        <f>IF(AND($H12&gt;0,OR($H12&lt;Identification!$D$14,$H12&gt;Identification!$D$15)),K12,0)</f>
        <v>0</v>
      </c>
      <c r="P12" s="146">
        <f t="shared" si="2"/>
        <v>0</v>
      </c>
      <c r="Q12" s="152"/>
      <c r="R12" s="176">
        <f t="shared" si="3"/>
        <v>0</v>
      </c>
      <c r="S12" s="76">
        <f t="shared" si="4"/>
        <v>0</v>
      </c>
    </row>
    <row r="13" spans="1:19" s="76" customFormat="1" x14ac:dyDescent="0.25">
      <c r="A13" s="149"/>
      <c r="B13" s="62" t="s">
        <v>154</v>
      </c>
      <c r="C13" s="63"/>
      <c r="D13" s="65"/>
      <c r="E13" s="64"/>
      <c r="F13" s="64"/>
      <c r="G13" s="64"/>
      <c r="H13" s="83"/>
      <c r="I13" s="169">
        <f t="shared" si="0"/>
        <v>0</v>
      </c>
      <c r="J13" s="151"/>
      <c r="K13" s="169">
        <f t="shared" si="1"/>
        <v>0</v>
      </c>
      <c r="L13" s="78"/>
      <c r="M13" s="123"/>
      <c r="N13" s="145">
        <v>0</v>
      </c>
      <c r="O13" s="145">
        <f>IF(AND($H13&gt;0,OR($H13&lt;Identification!$D$14,$H13&gt;Identification!$D$15)),K13,0)</f>
        <v>0</v>
      </c>
      <c r="P13" s="146">
        <f t="shared" si="2"/>
        <v>0</v>
      </c>
      <c r="Q13" s="152"/>
      <c r="R13" s="176">
        <f t="shared" si="3"/>
        <v>0</v>
      </c>
      <c r="S13" s="76">
        <f t="shared" si="4"/>
        <v>0</v>
      </c>
    </row>
    <row r="14" spans="1:19" s="76" customFormat="1" x14ac:dyDescent="0.25">
      <c r="A14" s="149"/>
      <c r="B14" s="62" t="s">
        <v>155</v>
      </c>
      <c r="C14" s="63"/>
      <c r="D14" s="65"/>
      <c r="E14" s="64"/>
      <c r="F14" s="64"/>
      <c r="G14" s="64"/>
      <c r="H14" s="83"/>
      <c r="I14" s="169">
        <f t="shared" si="0"/>
        <v>0</v>
      </c>
      <c r="J14" s="151"/>
      <c r="K14" s="169">
        <f t="shared" si="1"/>
        <v>0</v>
      </c>
      <c r="L14" s="78"/>
      <c r="M14" s="123"/>
      <c r="N14" s="145">
        <v>0</v>
      </c>
      <c r="O14" s="145">
        <f>IF(AND($H14&gt;0,OR($H14&lt;Identification!$D$14,$H14&gt;Identification!$D$15)),K14,0)</f>
        <v>0</v>
      </c>
      <c r="P14" s="146">
        <f t="shared" si="2"/>
        <v>0</v>
      </c>
      <c r="Q14" s="152"/>
      <c r="R14" s="176">
        <f t="shared" si="3"/>
        <v>0</v>
      </c>
      <c r="S14" s="76">
        <f t="shared" si="4"/>
        <v>0</v>
      </c>
    </row>
    <row r="15" spans="1:19" s="76" customFormat="1" x14ac:dyDescent="0.25">
      <c r="A15" s="149"/>
      <c r="B15" s="62" t="s">
        <v>156</v>
      </c>
      <c r="C15" s="63"/>
      <c r="D15" s="65"/>
      <c r="E15" s="64"/>
      <c r="F15" s="64"/>
      <c r="G15" s="64"/>
      <c r="H15" s="83"/>
      <c r="I15" s="169">
        <f t="shared" si="0"/>
        <v>0</v>
      </c>
      <c r="J15" s="151"/>
      <c r="K15" s="169">
        <f t="shared" si="1"/>
        <v>0</v>
      </c>
      <c r="L15" s="78"/>
      <c r="M15" s="123"/>
      <c r="N15" s="145">
        <v>0</v>
      </c>
      <c r="O15" s="145">
        <f>IF(AND($H15&gt;0,OR($H15&lt;Identification!$D$14,$H15&gt;Identification!$D$15)),K15,0)</f>
        <v>0</v>
      </c>
      <c r="P15" s="146">
        <f t="shared" si="2"/>
        <v>0</v>
      </c>
      <c r="Q15" s="152"/>
      <c r="R15" s="176">
        <f t="shared" si="3"/>
        <v>0</v>
      </c>
      <c r="S15" s="76">
        <f t="shared" si="4"/>
        <v>0</v>
      </c>
    </row>
    <row r="16" spans="1:19" s="76" customFormat="1" x14ac:dyDescent="0.25">
      <c r="A16" s="149"/>
      <c r="B16" s="62" t="s">
        <v>157</v>
      </c>
      <c r="C16" s="63"/>
      <c r="D16" s="65"/>
      <c r="E16" s="64"/>
      <c r="F16" s="64"/>
      <c r="G16" s="64"/>
      <c r="H16" s="83"/>
      <c r="I16" s="169">
        <f t="shared" si="0"/>
        <v>0</v>
      </c>
      <c r="J16" s="151"/>
      <c r="K16" s="169">
        <f t="shared" si="1"/>
        <v>0</v>
      </c>
      <c r="L16" s="78"/>
      <c r="M16" s="123"/>
      <c r="N16" s="145">
        <v>0</v>
      </c>
      <c r="O16" s="145">
        <f>IF(AND($H16&gt;0,OR($H16&lt;Identification!$D$14,$H16&gt;Identification!$D$15)),K16,0)</f>
        <v>0</v>
      </c>
      <c r="P16" s="146">
        <f t="shared" si="2"/>
        <v>0</v>
      </c>
      <c r="Q16" s="152"/>
      <c r="R16" s="176">
        <f t="shared" si="3"/>
        <v>0</v>
      </c>
      <c r="S16" s="76">
        <f t="shared" si="4"/>
        <v>0</v>
      </c>
    </row>
    <row r="17" spans="1:19" s="76" customFormat="1" x14ac:dyDescent="0.25">
      <c r="A17" s="149"/>
      <c r="B17" s="62" t="s">
        <v>158</v>
      </c>
      <c r="C17" s="63"/>
      <c r="D17" s="65"/>
      <c r="E17" s="64"/>
      <c r="F17" s="64"/>
      <c r="G17" s="64"/>
      <c r="H17" s="83"/>
      <c r="I17" s="169">
        <f t="shared" si="0"/>
        <v>0</v>
      </c>
      <c r="J17" s="151"/>
      <c r="K17" s="169">
        <f t="shared" si="1"/>
        <v>0</v>
      </c>
      <c r="L17" s="78"/>
      <c r="M17" s="123"/>
      <c r="N17" s="145">
        <v>0</v>
      </c>
      <c r="O17" s="145">
        <f>IF(AND($H17&gt;0,OR($H17&lt;Identification!$D$14,$H17&gt;Identification!$D$15)),K17,0)</f>
        <v>0</v>
      </c>
      <c r="P17" s="146">
        <f t="shared" si="2"/>
        <v>0</v>
      </c>
      <c r="Q17" s="152"/>
      <c r="R17" s="176">
        <f t="shared" si="3"/>
        <v>0</v>
      </c>
      <c r="S17" s="76">
        <f t="shared" si="4"/>
        <v>0</v>
      </c>
    </row>
    <row r="18" spans="1:19" s="76" customFormat="1" x14ac:dyDescent="0.25">
      <c r="A18" s="149"/>
      <c r="B18" s="62" t="s">
        <v>159</v>
      </c>
      <c r="C18" s="63"/>
      <c r="D18" s="65"/>
      <c r="E18" s="64"/>
      <c r="F18" s="64"/>
      <c r="G18" s="64"/>
      <c r="H18" s="83"/>
      <c r="I18" s="169">
        <f t="shared" si="0"/>
        <v>0</v>
      </c>
      <c r="J18" s="151"/>
      <c r="K18" s="169">
        <f t="shared" si="1"/>
        <v>0</v>
      </c>
      <c r="L18" s="78"/>
      <c r="M18" s="123"/>
      <c r="N18" s="145">
        <v>0</v>
      </c>
      <c r="O18" s="145">
        <f>IF(AND($H18&gt;0,OR($H18&lt;Identification!$D$14,$H18&gt;Identification!$D$15)),K18,0)</f>
        <v>0</v>
      </c>
      <c r="P18" s="146">
        <f t="shared" si="2"/>
        <v>0</v>
      </c>
      <c r="Q18" s="152"/>
      <c r="R18" s="176">
        <f t="shared" si="3"/>
        <v>0</v>
      </c>
      <c r="S18" s="76">
        <f t="shared" si="4"/>
        <v>0</v>
      </c>
    </row>
    <row r="19" spans="1:19" s="76" customFormat="1" x14ac:dyDescent="0.25">
      <c r="A19" s="149"/>
      <c r="B19" s="62" t="s">
        <v>160</v>
      </c>
      <c r="C19" s="63"/>
      <c r="D19" s="65"/>
      <c r="E19" s="64"/>
      <c r="F19" s="64"/>
      <c r="G19" s="64"/>
      <c r="H19" s="83"/>
      <c r="I19" s="169">
        <f t="shared" si="0"/>
        <v>0</v>
      </c>
      <c r="J19" s="151"/>
      <c r="K19" s="169">
        <f t="shared" si="1"/>
        <v>0</v>
      </c>
      <c r="L19" s="78"/>
      <c r="M19" s="123"/>
      <c r="N19" s="145">
        <v>0</v>
      </c>
      <c r="O19" s="145">
        <f>IF(AND($H19&gt;0,OR($H19&lt;Identification!$D$14,$H19&gt;Identification!$D$15)),K19,0)</f>
        <v>0</v>
      </c>
      <c r="P19" s="146">
        <f t="shared" si="2"/>
        <v>0</v>
      </c>
      <c r="Q19" s="152"/>
      <c r="R19" s="176">
        <f t="shared" si="3"/>
        <v>0</v>
      </c>
      <c r="S19" s="76">
        <f t="shared" si="4"/>
        <v>0</v>
      </c>
    </row>
    <row r="20" spans="1:19" s="76" customFormat="1" x14ac:dyDescent="0.25">
      <c r="A20" s="149"/>
      <c r="B20" s="62" t="s">
        <v>161</v>
      </c>
      <c r="C20" s="63"/>
      <c r="D20" s="65"/>
      <c r="E20" s="64"/>
      <c r="F20" s="64"/>
      <c r="G20" s="64"/>
      <c r="H20" s="83"/>
      <c r="I20" s="169">
        <f t="shared" si="0"/>
        <v>0</v>
      </c>
      <c r="J20" s="151"/>
      <c r="K20" s="169">
        <f t="shared" si="1"/>
        <v>0</v>
      </c>
      <c r="L20" s="78"/>
      <c r="M20" s="123"/>
      <c r="N20" s="145">
        <v>0</v>
      </c>
      <c r="O20" s="145">
        <f>IF(AND($H20&gt;0,OR($H20&lt;Identification!$D$14,$H20&gt;Identification!$D$15)),K20,0)</f>
        <v>0</v>
      </c>
      <c r="P20" s="146">
        <f t="shared" si="2"/>
        <v>0</v>
      </c>
      <c r="Q20" s="152"/>
      <c r="R20" s="176">
        <f t="shared" si="3"/>
        <v>0</v>
      </c>
      <c r="S20" s="76">
        <f t="shared" si="4"/>
        <v>0</v>
      </c>
    </row>
    <row r="21" spans="1:19" s="76" customFormat="1" x14ac:dyDescent="0.25">
      <c r="A21" s="149"/>
      <c r="B21" s="62" t="s">
        <v>162</v>
      </c>
      <c r="C21" s="63"/>
      <c r="D21" s="65"/>
      <c r="E21" s="64"/>
      <c r="F21" s="64"/>
      <c r="G21" s="64"/>
      <c r="H21" s="83"/>
      <c r="I21" s="169">
        <f t="shared" si="0"/>
        <v>0</v>
      </c>
      <c r="J21" s="151"/>
      <c r="K21" s="169">
        <f t="shared" si="1"/>
        <v>0</v>
      </c>
      <c r="L21" s="78"/>
      <c r="M21" s="123"/>
      <c r="N21" s="145">
        <v>0</v>
      </c>
      <c r="O21" s="145">
        <f>IF(AND($H21&gt;0,OR($H21&lt;Identification!$D$14,$H21&gt;Identification!$D$15)),K21,0)</f>
        <v>0</v>
      </c>
      <c r="P21" s="146">
        <f t="shared" si="2"/>
        <v>0</v>
      </c>
      <c r="Q21" s="152"/>
      <c r="R21" s="176">
        <f t="shared" si="3"/>
        <v>0</v>
      </c>
      <c r="S21" s="76">
        <f t="shared" si="4"/>
        <v>0</v>
      </c>
    </row>
    <row r="22" spans="1:19" s="76" customFormat="1" x14ac:dyDescent="0.25">
      <c r="A22" s="149"/>
      <c r="B22" s="62" t="s">
        <v>163</v>
      </c>
      <c r="C22" s="63"/>
      <c r="D22" s="65"/>
      <c r="E22" s="64"/>
      <c r="F22" s="64"/>
      <c r="G22" s="64"/>
      <c r="H22" s="83"/>
      <c r="I22" s="169">
        <f t="shared" si="0"/>
        <v>0</v>
      </c>
      <c r="J22" s="151"/>
      <c r="K22" s="169">
        <f t="shared" si="1"/>
        <v>0</v>
      </c>
      <c r="L22" s="78"/>
      <c r="M22" s="123"/>
      <c r="N22" s="145">
        <v>0</v>
      </c>
      <c r="O22" s="145">
        <f>IF(AND($H22&gt;0,OR($H22&lt;Identification!$D$14,$H22&gt;Identification!$D$15)),K22,0)</f>
        <v>0</v>
      </c>
      <c r="P22" s="146">
        <f t="shared" si="2"/>
        <v>0</v>
      </c>
      <c r="Q22" s="152"/>
      <c r="R22" s="176">
        <f t="shared" si="3"/>
        <v>0</v>
      </c>
      <c r="S22" s="76">
        <f t="shared" si="4"/>
        <v>0</v>
      </c>
    </row>
    <row r="23" spans="1:19" s="76" customFormat="1" x14ac:dyDescent="0.25">
      <c r="A23" s="149"/>
      <c r="B23" s="62" t="s">
        <v>164</v>
      </c>
      <c r="C23" s="63"/>
      <c r="D23" s="65"/>
      <c r="E23" s="64"/>
      <c r="F23" s="64"/>
      <c r="G23" s="64"/>
      <c r="H23" s="83"/>
      <c r="I23" s="169">
        <f t="shared" si="0"/>
        <v>0</v>
      </c>
      <c r="J23" s="151"/>
      <c r="K23" s="169">
        <f t="shared" si="1"/>
        <v>0</v>
      </c>
      <c r="L23" s="78"/>
      <c r="M23" s="123"/>
      <c r="N23" s="145">
        <v>0</v>
      </c>
      <c r="O23" s="145">
        <f>IF(AND($H23&gt;0,OR($H23&lt;Identification!$D$14,$H23&gt;Identification!$D$15)),K23,0)</f>
        <v>0</v>
      </c>
      <c r="P23" s="146">
        <f t="shared" si="2"/>
        <v>0</v>
      </c>
      <c r="Q23" s="152"/>
      <c r="R23" s="176">
        <f t="shared" si="3"/>
        <v>0</v>
      </c>
      <c r="S23" s="76">
        <f t="shared" si="4"/>
        <v>0</v>
      </c>
    </row>
    <row r="24" spans="1:19" s="76" customFormat="1" x14ac:dyDescent="0.25">
      <c r="A24" s="149"/>
      <c r="B24" s="62" t="s">
        <v>165</v>
      </c>
      <c r="C24" s="63"/>
      <c r="D24" s="65"/>
      <c r="E24" s="64"/>
      <c r="F24" s="64"/>
      <c r="G24" s="64"/>
      <c r="H24" s="83"/>
      <c r="I24" s="169">
        <f t="shared" si="0"/>
        <v>0</v>
      </c>
      <c r="J24" s="151"/>
      <c r="K24" s="169">
        <f t="shared" si="1"/>
        <v>0</v>
      </c>
      <c r="L24" s="78"/>
      <c r="M24" s="123"/>
      <c r="N24" s="145">
        <v>0</v>
      </c>
      <c r="O24" s="145">
        <f>IF(AND($H24&gt;0,OR($H24&lt;Identification!$D$14,$H24&gt;Identification!$D$15)),K24,0)</f>
        <v>0</v>
      </c>
      <c r="P24" s="146">
        <f t="shared" si="2"/>
        <v>0</v>
      </c>
      <c r="Q24" s="152"/>
      <c r="R24" s="176">
        <f t="shared" si="3"/>
        <v>0</v>
      </c>
      <c r="S24" s="76">
        <f t="shared" si="4"/>
        <v>0</v>
      </c>
    </row>
    <row r="25" spans="1:19" s="76" customFormat="1" x14ac:dyDescent="0.25">
      <c r="A25" s="149"/>
      <c r="B25" s="62" t="s">
        <v>166</v>
      </c>
      <c r="C25" s="63"/>
      <c r="D25" s="65"/>
      <c r="E25" s="64"/>
      <c r="F25" s="64"/>
      <c r="G25" s="64"/>
      <c r="H25" s="83"/>
      <c r="I25" s="169">
        <f t="shared" si="0"/>
        <v>0</v>
      </c>
      <c r="J25" s="151"/>
      <c r="K25" s="169">
        <f t="shared" si="1"/>
        <v>0</v>
      </c>
      <c r="L25" s="78"/>
      <c r="M25" s="123"/>
      <c r="N25" s="145">
        <v>0</v>
      </c>
      <c r="O25" s="145">
        <f>IF(AND($H25&gt;0,OR($H25&lt;Identification!$D$14,$H25&gt;Identification!$D$15)),K25,0)</f>
        <v>0</v>
      </c>
      <c r="P25" s="146">
        <f t="shared" si="2"/>
        <v>0</v>
      </c>
      <c r="Q25" s="152"/>
      <c r="R25" s="176">
        <f t="shared" si="3"/>
        <v>0</v>
      </c>
      <c r="S25" s="76">
        <f t="shared" si="4"/>
        <v>0</v>
      </c>
    </row>
    <row r="26" spans="1:19" s="76" customFormat="1" x14ac:dyDescent="0.25">
      <c r="A26" s="149"/>
      <c r="B26" s="62" t="s">
        <v>167</v>
      </c>
      <c r="C26" s="63"/>
      <c r="D26" s="65"/>
      <c r="E26" s="64"/>
      <c r="F26" s="64"/>
      <c r="G26" s="64"/>
      <c r="H26" s="83"/>
      <c r="I26" s="169">
        <f t="shared" si="0"/>
        <v>0</v>
      </c>
      <c r="J26" s="151"/>
      <c r="K26" s="169">
        <f t="shared" si="1"/>
        <v>0</v>
      </c>
      <c r="L26" s="78"/>
      <c r="M26" s="123"/>
      <c r="N26" s="145">
        <v>0</v>
      </c>
      <c r="O26" s="145">
        <f>IF(AND($H26&gt;0,OR($H26&lt;Identification!$D$14,$H26&gt;Identification!$D$15)),K26,0)</f>
        <v>0</v>
      </c>
      <c r="P26" s="146">
        <f t="shared" si="2"/>
        <v>0</v>
      </c>
      <c r="Q26" s="152"/>
      <c r="R26" s="176">
        <f t="shared" si="3"/>
        <v>0</v>
      </c>
      <c r="S26" s="76">
        <f t="shared" si="4"/>
        <v>0</v>
      </c>
    </row>
    <row r="27" spans="1:19" s="76" customFormat="1" x14ac:dyDescent="0.25">
      <c r="A27" s="149"/>
      <c r="B27" s="62" t="s">
        <v>168</v>
      </c>
      <c r="C27" s="63"/>
      <c r="D27" s="65"/>
      <c r="E27" s="64"/>
      <c r="F27" s="64"/>
      <c r="G27" s="64"/>
      <c r="H27" s="83"/>
      <c r="I27" s="169">
        <f t="shared" si="0"/>
        <v>0</v>
      </c>
      <c r="J27" s="151"/>
      <c r="K27" s="169">
        <f t="shared" si="1"/>
        <v>0</v>
      </c>
      <c r="L27" s="78"/>
      <c r="M27" s="123"/>
      <c r="N27" s="145">
        <v>0</v>
      </c>
      <c r="O27" s="145">
        <f>IF(AND($H27&gt;0,OR($H27&lt;Identification!$D$14,$H27&gt;Identification!$D$15)),K27,0)</f>
        <v>0</v>
      </c>
      <c r="P27" s="146">
        <f t="shared" si="2"/>
        <v>0</v>
      </c>
      <c r="Q27" s="152"/>
      <c r="R27" s="176">
        <f t="shared" si="3"/>
        <v>0</v>
      </c>
      <c r="S27" s="76">
        <f t="shared" si="4"/>
        <v>0</v>
      </c>
    </row>
    <row r="28" spans="1:19" s="76" customFormat="1" x14ac:dyDescent="0.25">
      <c r="A28" s="149"/>
      <c r="B28" s="62" t="s">
        <v>169</v>
      </c>
      <c r="C28" s="63"/>
      <c r="D28" s="65"/>
      <c r="E28" s="64"/>
      <c r="F28" s="64"/>
      <c r="G28" s="64"/>
      <c r="H28" s="83"/>
      <c r="I28" s="169">
        <f t="shared" si="0"/>
        <v>0</v>
      </c>
      <c r="J28" s="151"/>
      <c r="K28" s="169">
        <f t="shared" si="1"/>
        <v>0</v>
      </c>
      <c r="L28" s="78"/>
      <c r="M28" s="123"/>
      <c r="N28" s="145">
        <v>0</v>
      </c>
      <c r="O28" s="145">
        <f>IF(AND($H28&gt;0,OR($H28&lt;Identification!$D$14,$H28&gt;Identification!$D$15)),K28,0)</f>
        <v>0</v>
      </c>
      <c r="P28" s="146">
        <f t="shared" si="2"/>
        <v>0</v>
      </c>
      <c r="Q28" s="152"/>
      <c r="R28" s="176">
        <f t="shared" si="3"/>
        <v>0</v>
      </c>
      <c r="S28" s="76">
        <f t="shared" si="4"/>
        <v>0</v>
      </c>
    </row>
    <row r="29" spans="1:19" s="76" customFormat="1" x14ac:dyDescent="0.25">
      <c r="A29" s="149"/>
      <c r="B29" s="62" t="s">
        <v>170</v>
      </c>
      <c r="C29" s="63"/>
      <c r="D29" s="65"/>
      <c r="E29" s="64"/>
      <c r="F29" s="64"/>
      <c r="G29" s="64"/>
      <c r="H29" s="83"/>
      <c r="I29" s="169">
        <f t="shared" si="0"/>
        <v>0</v>
      </c>
      <c r="J29" s="151"/>
      <c r="K29" s="169">
        <f t="shared" si="1"/>
        <v>0</v>
      </c>
      <c r="L29" s="78"/>
      <c r="M29" s="123"/>
      <c r="N29" s="145">
        <v>0</v>
      </c>
      <c r="O29" s="145">
        <f>IF(AND($H29&gt;0,OR($H29&lt;Identification!$D$14,$H29&gt;Identification!$D$15)),K29,0)</f>
        <v>0</v>
      </c>
      <c r="P29" s="146">
        <f t="shared" si="2"/>
        <v>0</v>
      </c>
      <c r="Q29" s="152"/>
      <c r="R29" s="176">
        <f t="shared" si="3"/>
        <v>0</v>
      </c>
      <c r="S29" s="76">
        <f t="shared" si="4"/>
        <v>0</v>
      </c>
    </row>
    <row r="30" spans="1:19" s="76" customFormat="1" x14ac:dyDescent="0.25">
      <c r="A30" s="149"/>
      <c r="B30" s="62" t="s">
        <v>171</v>
      </c>
      <c r="C30" s="63"/>
      <c r="D30" s="65"/>
      <c r="E30" s="64"/>
      <c r="F30" s="64"/>
      <c r="G30" s="64"/>
      <c r="H30" s="83"/>
      <c r="I30" s="169">
        <f t="shared" si="0"/>
        <v>0</v>
      </c>
      <c r="J30" s="151"/>
      <c r="K30" s="169">
        <f t="shared" si="1"/>
        <v>0</v>
      </c>
      <c r="L30" s="78"/>
      <c r="M30" s="123"/>
      <c r="N30" s="145">
        <v>0</v>
      </c>
      <c r="O30" s="145">
        <f>IF(AND($H30&gt;0,OR($H30&lt;Identification!$D$14,$H30&gt;Identification!$D$15)),K30,0)</f>
        <v>0</v>
      </c>
      <c r="P30" s="146">
        <f t="shared" si="2"/>
        <v>0</v>
      </c>
      <c r="Q30" s="152"/>
      <c r="R30" s="176">
        <f t="shared" si="3"/>
        <v>0</v>
      </c>
      <c r="S30" s="76">
        <f t="shared" si="4"/>
        <v>0</v>
      </c>
    </row>
    <row r="31" spans="1:19" s="76" customFormat="1" x14ac:dyDescent="0.25">
      <c r="A31" s="149"/>
      <c r="B31" s="62" t="s">
        <v>172</v>
      </c>
      <c r="C31" s="63"/>
      <c r="D31" s="65"/>
      <c r="E31" s="64"/>
      <c r="F31" s="64"/>
      <c r="G31" s="64"/>
      <c r="H31" s="83"/>
      <c r="I31" s="169">
        <f t="shared" si="0"/>
        <v>0</v>
      </c>
      <c r="J31" s="151"/>
      <c r="K31" s="169">
        <f t="shared" si="1"/>
        <v>0</v>
      </c>
      <c r="L31" s="78"/>
      <c r="M31" s="123"/>
      <c r="N31" s="145">
        <v>0</v>
      </c>
      <c r="O31" s="145">
        <f>IF(AND($H31&gt;0,OR($H31&lt;Identification!$D$14,$H31&gt;Identification!$D$15)),K31,0)</f>
        <v>0</v>
      </c>
      <c r="P31" s="146">
        <f t="shared" si="2"/>
        <v>0</v>
      </c>
      <c r="Q31" s="152"/>
      <c r="R31" s="176">
        <f t="shared" si="3"/>
        <v>0</v>
      </c>
      <c r="S31" s="76">
        <f t="shared" si="4"/>
        <v>0</v>
      </c>
    </row>
    <row r="32" spans="1:19" s="76" customFormat="1" x14ac:dyDescent="0.25">
      <c r="A32" s="149"/>
      <c r="B32" s="62" t="s">
        <v>173</v>
      </c>
      <c r="C32" s="63"/>
      <c r="D32" s="65"/>
      <c r="E32" s="64"/>
      <c r="F32" s="64"/>
      <c r="G32" s="64"/>
      <c r="H32" s="83"/>
      <c r="I32" s="169">
        <f t="shared" si="0"/>
        <v>0</v>
      </c>
      <c r="J32" s="151"/>
      <c r="K32" s="169">
        <f t="shared" si="1"/>
        <v>0</v>
      </c>
      <c r="L32" s="78"/>
      <c r="M32" s="123"/>
      <c r="N32" s="145">
        <v>0</v>
      </c>
      <c r="O32" s="145">
        <f>IF(AND($H32&gt;0,OR($H32&lt;Identification!$D$14,$H32&gt;Identification!$D$15)),K32,0)</f>
        <v>0</v>
      </c>
      <c r="P32" s="146">
        <f t="shared" si="2"/>
        <v>0</v>
      </c>
      <c r="Q32" s="152"/>
      <c r="R32" s="176">
        <f t="shared" si="3"/>
        <v>0</v>
      </c>
      <c r="S32" s="76">
        <f t="shared" si="4"/>
        <v>0</v>
      </c>
    </row>
    <row r="33" spans="1:19" s="76" customFormat="1" x14ac:dyDescent="0.25">
      <c r="A33" s="149"/>
      <c r="B33" s="62" t="s">
        <v>174</v>
      </c>
      <c r="C33" s="63"/>
      <c r="D33" s="65"/>
      <c r="E33" s="64"/>
      <c r="F33" s="64"/>
      <c r="G33" s="64"/>
      <c r="H33" s="83"/>
      <c r="I33" s="169">
        <f t="shared" si="0"/>
        <v>0</v>
      </c>
      <c r="J33" s="151"/>
      <c r="K33" s="169">
        <f t="shared" si="1"/>
        <v>0</v>
      </c>
      <c r="L33" s="78"/>
      <c r="M33" s="123"/>
      <c r="N33" s="145">
        <v>0</v>
      </c>
      <c r="O33" s="145">
        <f>IF(AND($H33&gt;0,OR($H33&lt;Identification!$D$14,$H33&gt;Identification!$D$15)),K33,0)</f>
        <v>0</v>
      </c>
      <c r="P33" s="146">
        <f t="shared" si="2"/>
        <v>0</v>
      </c>
      <c r="Q33" s="152"/>
      <c r="R33" s="176">
        <f t="shared" si="3"/>
        <v>0</v>
      </c>
      <c r="S33" s="76">
        <f t="shared" si="4"/>
        <v>0</v>
      </c>
    </row>
    <row r="34" spans="1:19" s="76" customFormat="1" x14ac:dyDescent="0.25">
      <c r="A34" s="149"/>
      <c r="B34" s="62" t="s">
        <v>175</v>
      </c>
      <c r="C34" s="63"/>
      <c r="D34" s="65"/>
      <c r="E34" s="64"/>
      <c r="F34" s="64"/>
      <c r="G34" s="64"/>
      <c r="H34" s="83"/>
      <c r="I34" s="169">
        <f t="shared" si="0"/>
        <v>0</v>
      </c>
      <c r="J34" s="151"/>
      <c r="K34" s="169">
        <f t="shared" si="1"/>
        <v>0</v>
      </c>
      <c r="L34" s="78"/>
      <c r="M34" s="123"/>
      <c r="N34" s="145">
        <v>0</v>
      </c>
      <c r="O34" s="145">
        <f>IF(AND($H34&gt;0,OR($H34&lt;Identification!$D$14,$H34&gt;Identification!$D$15)),K34,0)</f>
        <v>0</v>
      </c>
      <c r="P34" s="146">
        <f t="shared" si="2"/>
        <v>0</v>
      </c>
      <c r="Q34" s="152"/>
      <c r="R34" s="176">
        <f t="shared" si="3"/>
        <v>0</v>
      </c>
      <c r="S34" s="76">
        <f t="shared" si="4"/>
        <v>0</v>
      </c>
    </row>
    <row r="35" spans="1:19" s="76" customFormat="1" x14ac:dyDescent="0.25">
      <c r="A35" s="149"/>
      <c r="B35" s="62" t="s">
        <v>176</v>
      </c>
      <c r="C35" s="63"/>
      <c r="D35" s="65"/>
      <c r="E35" s="64"/>
      <c r="F35" s="64"/>
      <c r="G35" s="64"/>
      <c r="H35" s="83"/>
      <c r="I35" s="169">
        <f t="shared" si="0"/>
        <v>0</v>
      </c>
      <c r="J35" s="151"/>
      <c r="K35" s="169">
        <f t="shared" si="1"/>
        <v>0</v>
      </c>
      <c r="L35" s="78"/>
      <c r="M35" s="123"/>
      <c r="N35" s="145">
        <v>0</v>
      </c>
      <c r="O35" s="145">
        <f>IF(AND($H35&gt;0,OR($H35&lt;Identification!$D$14,$H35&gt;Identification!$D$15)),K35,0)</f>
        <v>0</v>
      </c>
      <c r="P35" s="146">
        <f t="shared" si="2"/>
        <v>0</v>
      </c>
      <c r="Q35" s="152"/>
      <c r="R35" s="176">
        <f t="shared" si="3"/>
        <v>0</v>
      </c>
      <c r="S35" s="76">
        <f t="shared" si="4"/>
        <v>0</v>
      </c>
    </row>
    <row r="36" spans="1:19" s="76" customFormat="1" x14ac:dyDescent="0.25">
      <c r="A36" s="149"/>
      <c r="B36" s="62" t="s">
        <v>177</v>
      </c>
      <c r="C36" s="63"/>
      <c r="D36" s="65"/>
      <c r="E36" s="64"/>
      <c r="F36" s="64"/>
      <c r="G36" s="64"/>
      <c r="H36" s="83"/>
      <c r="I36" s="169">
        <f t="shared" si="0"/>
        <v>0</v>
      </c>
      <c r="J36" s="151"/>
      <c r="K36" s="169">
        <f t="shared" si="1"/>
        <v>0</v>
      </c>
      <c r="L36" s="78"/>
      <c r="M36" s="123"/>
      <c r="N36" s="145">
        <v>0</v>
      </c>
      <c r="O36" s="145">
        <f>IF(AND($H36&gt;0,OR($H36&lt;Identification!$D$14,$H36&gt;Identification!$D$15)),K36,0)</f>
        <v>0</v>
      </c>
      <c r="P36" s="146">
        <f t="shared" si="2"/>
        <v>0</v>
      </c>
      <c r="Q36" s="152"/>
      <c r="R36" s="176">
        <f t="shared" si="3"/>
        <v>0</v>
      </c>
      <c r="S36" s="76">
        <f t="shared" si="4"/>
        <v>0</v>
      </c>
    </row>
    <row r="37" spans="1:19" s="76" customFormat="1" x14ac:dyDescent="0.25">
      <c r="A37" s="149"/>
      <c r="B37" s="62" t="s">
        <v>178</v>
      </c>
      <c r="C37" s="63"/>
      <c r="D37" s="65"/>
      <c r="E37" s="64"/>
      <c r="F37" s="64"/>
      <c r="G37" s="64"/>
      <c r="H37" s="83"/>
      <c r="I37" s="169">
        <f t="shared" si="0"/>
        <v>0</v>
      </c>
      <c r="J37" s="151"/>
      <c r="K37" s="169">
        <f t="shared" si="1"/>
        <v>0</v>
      </c>
      <c r="L37" s="78"/>
      <c r="M37" s="123"/>
      <c r="N37" s="145">
        <v>0</v>
      </c>
      <c r="O37" s="145">
        <f>IF(AND($H37&gt;0,OR($H37&lt;Identification!$D$14,$H37&gt;Identification!$D$15)),K37,0)</f>
        <v>0</v>
      </c>
      <c r="P37" s="146">
        <f t="shared" si="2"/>
        <v>0</v>
      </c>
      <c r="Q37" s="152"/>
      <c r="R37" s="176">
        <f t="shared" si="3"/>
        <v>0</v>
      </c>
      <c r="S37" s="76">
        <f t="shared" si="4"/>
        <v>0</v>
      </c>
    </row>
    <row r="38" spans="1:19" s="76" customFormat="1" x14ac:dyDescent="0.25">
      <c r="A38" s="149"/>
      <c r="B38" s="62" t="s">
        <v>179</v>
      </c>
      <c r="C38" s="63"/>
      <c r="D38" s="65"/>
      <c r="E38" s="64"/>
      <c r="F38" s="64"/>
      <c r="G38" s="64"/>
      <c r="H38" s="83"/>
      <c r="I38" s="169">
        <f t="shared" si="0"/>
        <v>0</v>
      </c>
      <c r="J38" s="151"/>
      <c r="K38" s="169">
        <f t="shared" si="1"/>
        <v>0</v>
      </c>
      <c r="L38" s="78"/>
      <c r="M38" s="123"/>
      <c r="N38" s="145">
        <v>0</v>
      </c>
      <c r="O38" s="145">
        <f>IF(AND($H38&gt;0,OR($H38&lt;Identification!$D$14,$H38&gt;Identification!$D$15)),K38,0)</f>
        <v>0</v>
      </c>
      <c r="P38" s="146">
        <f t="shared" si="2"/>
        <v>0</v>
      </c>
      <c r="Q38" s="152"/>
      <c r="R38" s="176">
        <f t="shared" si="3"/>
        <v>0</v>
      </c>
      <c r="S38" s="76">
        <f t="shared" si="4"/>
        <v>0</v>
      </c>
    </row>
    <row r="39" spans="1:19" s="76" customFormat="1" x14ac:dyDescent="0.25">
      <c r="A39" s="149"/>
      <c r="B39" s="62" t="s">
        <v>180</v>
      </c>
      <c r="C39" s="63"/>
      <c r="D39" s="65"/>
      <c r="E39" s="64"/>
      <c r="F39" s="64"/>
      <c r="G39" s="64"/>
      <c r="H39" s="83"/>
      <c r="I39" s="169">
        <f t="shared" si="0"/>
        <v>0</v>
      </c>
      <c r="J39" s="151"/>
      <c r="K39" s="169">
        <f t="shared" si="1"/>
        <v>0</v>
      </c>
      <c r="L39" s="78"/>
      <c r="M39" s="123"/>
      <c r="N39" s="145">
        <v>0</v>
      </c>
      <c r="O39" s="145">
        <f>IF(AND($H39&gt;0,OR($H39&lt;Identification!$D$14,$H39&gt;Identification!$D$15)),K39,0)</f>
        <v>0</v>
      </c>
      <c r="P39" s="146">
        <f t="shared" si="2"/>
        <v>0</v>
      </c>
      <c r="Q39" s="152"/>
      <c r="R39" s="176">
        <f t="shared" si="3"/>
        <v>0</v>
      </c>
      <c r="S39" s="76">
        <f t="shared" si="4"/>
        <v>0</v>
      </c>
    </row>
    <row r="40" spans="1:19" s="76" customFormat="1" x14ac:dyDescent="0.25">
      <c r="A40" s="149"/>
      <c r="B40" s="62" t="s">
        <v>181</v>
      </c>
      <c r="C40" s="63"/>
      <c r="D40" s="65"/>
      <c r="E40" s="64"/>
      <c r="F40" s="64"/>
      <c r="G40" s="64"/>
      <c r="H40" s="83"/>
      <c r="I40" s="169">
        <f t="shared" si="0"/>
        <v>0</v>
      </c>
      <c r="J40" s="151"/>
      <c r="K40" s="169">
        <f t="shared" si="1"/>
        <v>0</v>
      </c>
      <c r="L40" s="78"/>
      <c r="M40" s="123"/>
      <c r="N40" s="145">
        <v>0</v>
      </c>
      <c r="O40" s="145">
        <f>IF(AND($H40&gt;0,OR($H40&lt;Identification!$D$14,$H40&gt;Identification!$D$15)),K40,0)</f>
        <v>0</v>
      </c>
      <c r="P40" s="146">
        <f t="shared" si="2"/>
        <v>0</v>
      </c>
      <c r="Q40" s="152"/>
      <c r="R40" s="176">
        <f t="shared" si="3"/>
        <v>0</v>
      </c>
      <c r="S40" s="76">
        <f t="shared" si="4"/>
        <v>0</v>
      </c>
    </row>
    <row r="41" spans="1:19" s="76" customFormat="1" x14ac:dyDescent="0.25">
      <c r="A41" s="149"/>
      <c r="B41" s="62" t="s">
        <v>182</v>
      </c>
      <c r="C41" s="63"/>
      <c r="D41" s="65"/>
      <c r="E41" s="64"/>
      <c r="F41" s="64"/>
      <c r="G41" s="64"/>
      <c r="H41" s="83"/>
      <c r="I41" s="169">
        <f t="shared" si="0"/>
        <v>0</v>
      </c>
      <c r="J41" s="151"/>
      <c r="K41" s="169">
        <f t="shared" si="1"/>
        <v>0</v>
      </c>
      <c r="L41" s="78"/>
      <c r="M41" s="123"/>
      <c r="N41" s="145">
        <v>0</v>
      </c>
      <c r="O41" s="145">
        <f>IF(AND($H41&gt;0,OR($H41&lt;Identification!$D$14,$H41&gt;Identification!$D$15)),K41,0)</f>
        <v>0</v>
      </c>
      <c r="P41" s="146">
        <f t="shared" si="2"/>
        <v>0</v>
      </c>
      <c r="Q41" s="152"/>
      <c r="R41" s="176">
        <f t="shared" si="3"/>
        <v>0</v>
      </c>
      <c r="S41" s="76">
        <f t="shared" si="4"/>
        <v>0</v>
      </c>
    </row>
    <row r="42" spans="1:19" s="76" customFormat="1" x14ac:dyDescent="0.25">
      <c r="A42" s="149"/>
      <c r="B42" s="62" t="s">
        <v>183</v>
      </c>
      <c r="C42" s="63"/>
      <c r="D42" s="65"/>
      <c r="E42" s="64"/>
      <c r="F42" s="64"/>
      <c r="G42" s="64"/>
      <c r="H42" s="83"/>
      <c r="I42" s="169">
        <f t="shared" si="0"/>
        <v>0</v>
      </c>
      <c r="J42" s="151"/>
      <c r="K42" s="169">
        <f t="shared" si="1"/>
        <v>0</v>
      </c>
      <c r="L42" s="78"/>
      <c r="M42" s="123"/>
      <c r="N42" s="145">
        <v>0</v>
      </c>
      <c r="O42" s="145">
        <f>IF(AND($H42&gt;0,OR($H42&lt;Identification!$D$14,$H42&gt;Identification!$D$15)),K42,0)</f>
        <v>0</v>
      </c>
      <c r="P42" s="146">
        <f t="shared" si="2"/>
        <v>0</v>
      </c>
      <c r="Q42" s="152"/>
      <c r="R42" s="176">
        <f t="shared" si="3"/>
        <v>0</v>
      </c>
      <c r="S42" s="76">
        <f t="shared" si="4"/>
        <v>0</v>
      </c>
    </row>
    <row r="43" spans="1:19" s="76" customFormat="1" x14ac:dyDescent="0.25">
      <c r="A43" s="149"/>
      <c r="B43" s="62" t="s">
        <v>184</v>
      </c>
      <c r="C43" s="63"/>
      <c r="D43" s="65"/>
      <c r="E43" s="64"/>
      <c r="F43" s="64"/>
      <c r="G43" s="64"/>
      <c r="H43" s="83"/>
      <c r="I43" s="169">
        <f t="shared" si="0"/>
        <v>0</v>
      </c>
      <c r="J43" s="151"/>
      <c r="K43" s="169">
        <f t="shared" si="1"/>
        <v>0</v>
      </c>
      <c r="L43" s="78"/>
      <c r="M43" s="123"/>
      <c r="N43" s="145">
        <v>0</v>
      </c>
      <c r="O43" s="145">
        <f>IF(AND($H43&gt;0,OR($H43&lt;Identification!$D$14,$H43&gt;Identification!$D$15)),K43,0)</f>
        <v>0</v>
      </c>
      <c r="P43" s="146">
        <f t="shared" si="2"/>
        <v>0</v>
      </c>
      <c r="Q43" s="152"/>
      <c r="R43" s="176">
        <f t="shared" si="3"/>
        <v>0</v>
      </c>
      <c r="S43" s="76">
        <f t="shared" si="4"/>
        <v>0</v>
      </c>
    </row>
    <row r="44" spans="1:19" s="76" customFormat="1" x14ac:dyDescent="0.25">
      <c r="A44" s="149"/>
      <c r="B44" s="62" t="s">
        <v>185</v>
      </c>
      <c r="C44" s="63"/>
      <c r="D44" s="65"/>
      <c r="E44" s="64"/>
      <c r="F44" s="64"/>
      <c r="G44" s="64"/>
      <c r="H44" s="83"/>
      <c r="I44" s="169">
        <f t="shared" si="0"/>
        <v>0</v>
      </c>
      <c r="J44" s="151"/>
      <c r="K44" s="169">
        <f t="shared" si="1"/>
        <v>0</v>
      </c>
      <c r="L44" s="78"/>
      <c r="M44" s="123"/>
      <c r="N44" s="145">
        <v>0</v>
      </c>
      <c r="O44" s="145">
        <f>IF(AND($H44&gt;0,OR($H44&lt;Identification!$D$14,$H44&gt;Identification!$D$15)),K44,0)</f>
        <v>0</v>
      </c>
      <c r="P44" s="146">
        <f t="shared" si="2"/>
        <v>0</v>
      </c>
      <c r="Q44" s="152"/>
      <c r="R44" s="176">
        <f t="shared" si="3"/>
        <v>0</v>
      </c>
      <c r="S44" s="76">
        <f t="shared" si="4"/>
        <v>0</v>
      </c>
    </row>
    <row r="45" spans="1:19" s="76" customFormat="1" x14ac:dyDescent="0.25">
      <c r="A45" s="149"/>
      <c r="B45" s="62" t="s">
        <v>186</v>
      </c>
      <c r="C45" s="63"/>
      <c r="D45" s="65"/>
      <c r="E45" s="64"/>
      <c r="F45" s="64"/>
      <c r="G45" s="64"/>
      <c r="H45" s="83"/>
      <c r="I45" s="169">
        <f t="shared" si="0"/>
        <v>0</v>
      </c>
      <c r="J45" s="151"/>
      <c r="K45" s="169">
        <f t="shared" si="1"/>
        <v>0</v>
      </c>
      <c r="L45" s="78"/>
      <c r="M45" s="123"/>
      <c r="N45" s="145">
        <v>0</v>
      </c>
      <c r="O45" s="145">
        <f>IF(AND($H45&gt;0,OR($H45&lt;Identification!$D$14,$H45&gt;Identification!$D$15)),K45,0)</f>
        <v>0</v>
      </c>
      <c r="P45" s="146">
        <f t="shared" si="2"/>
        <v>0</v>
      </c>
      <c r="Q45" s="152"/>
      <c r="R45" s="176">
        <f t="shared" si="3"/>
        <v>0</v>
      </c>
      <c r="S45" s="76">
        <f t="shared" si="4"/>
        <v>0</v>
      </c>
    </row>
    <row r="46" spans="1:19" s="76" customFormat="1" x14ac:dyDescent="0.25">
      <c r="A46" s="149"/>
      <c r="B46" s="62" t="s">
        <v>187</v>
      </c>
      <c r="C46" s="63"/>
      <c r="D46" s="65"/>
      <c r="E46" s="64"/>
      <c r="F46" s="64"/>
      <c r="G46" s="64"/>
      <c r="H46" s="83"/>
      <c r="I46" s="169">
        <f t="shared" si="0"/>
        <v>0</v>
      </c>
      <c r="J46" s="151"/>
      <c r="K46" s="169">
        <f t="shared" si="1"/>
        <v>0</v>
      </c>
      <c r="L46" s="78"/>
      <c r="M46" s="123"/>
      <c r="N46" s="145">
        <v>0</v>
      </c>
      <c r="O46" s="145">
        <f>IF(AND($H46&gt;0,OR($H46&lt;Identification!$D$14,$H46&gt;Identification!$D$15)),K46,0)</f>
        <v>0</v>
      </c>
      <c r="P46" s="146">
        <f t="shared" si="2"/>
        <v>0</v>
      </c>
      <c r="Q46" s="152"/>
      <c r="R46" s="176">
        <f t="shared" si="3"/>
        <v>0</v>
      </c>
      <c r="S46" s="76">
        <f t="shared" si="4"/>
        <v>0</v>
      </c>
    </row>
    <row r="47" spans="1:19" s="76" customFormat="1" x14ac:dyDescent="0.25">
      <c r="A47" s="149"/>
      <c r="B47" s="62" t="s">
        <v>188</v>
      </c>
      <c r="C47" s="63"/>
      <c r="D47" s="65"/>
      <c r="E47" s="64"/>
      <c r="F47" s="64"/>
      <c r="G47" s="64"/>
      <c r="H47" s="83"/>
      <c r="I47" s="169">
        <f t="shared" si="0"/>
        <v>0</v>
      </c>
      <c r="J47" s="151"/>
      <c r="K47" s="169">
        <f t="shared" si="1"/>
        <v>0</v>
      </c>
      <c r="L47" s="78"/>
      <c r="M47" s="123"/>
      <c r="N47" s="145">
        <v>0</v>
      </c>
      <c r="O47" s="145">
        <f>IF(AND($H47&gt;0,OR($H47&lt;Identification!$D$14,$H47&gt;Identification!$D$15)),K47,0)</f>
        <v>0</v>
      </c>
      <c r="P47" s="146">
        <f t="shared" si="2"/>
        <v>0</v>
      </c>
      <c r="Q47" s="152"/>
      <c r="R47" s="176">
        <f t="shared" si="3"/>
        <v>0</v>
      </c>
      <c r="S47" s="76">
        <f t="shared" si="4"/>
        <v>0</v>
      </c>
    </row>
    <row r="48" spans="1:19" s="76" customFormat="1" x14ac:dyDescent="0.25">
      <c r="A48" s="149"/>
      <c r="B48" s="62" t="s">
        <v>189</v>
      </c>
      <c r="C48" s="63"/>
      <c r="D48" s="65"/>
      <c r="E48" s="64"/>
      <c r="F48" s="64"/>
      <c r="G48" s="64"/>
      <c r="H48" s="83"/>
      <c r="I48" s="169">
        <f t="shared" si="0"/>
        <v>0</v>
      </c>
      <c r="J48" s="151"/>
      <c r="K48" s="169">
        <f t="shared" si="1"/>
        <v>0</v>
      </c>
      <c r="L48" s="78"/>
      <c r="M48" s="123"/>
      <c r="N48" s="145">
        <v>0</v>
      </c>
      <c r="O48" s="145">
        <f>IF(AND($H48&gt;0,OR($H48&lt;Identification!$D$14,$H48&gt;Identification!$D$15)),K48,0)</f>
        <v>0</v>
      </c>
      <c r="P48" s="146">
        <f t="shared" si="2"/>
        <v>0</v>
      </c>
      <c r="Q48" s="152"/>
      <c r="R48" s="176">
        <f t="shared" si="3"/>
        <v>0</v>
      </c>
      <c r="S48" s="76">
        <f t="shared" si="4"/>
        <v>0</v>
      </c>
    </row>
    <row r="49" spans="1:19" s="76" customFormat="1" x14ac:dyDescent="0.25">
      <c r="A49" s="149"/>
      <c r="B49" s="62" t="s">
        <v>190</v>
      </c>
      <c r="C49" s="63"/>
      <c r="D49" s="65"/>
      <c r="E49" s="64"/>
      <c r="F49" s="64"/>
      <c r="G49" s="64"/>
      <c r="H49" s="83"/>
      <c r="I49" s="169">
        <f t="shared" si="0"/>
        <v>0</v>
      </c>
      <c r="J49" s="151"/>
      <c r="K49" s="169">
        <f t="shared" si="1"/>
        <v>0</v>
      </c>
      <c r="L49" s="78"/>
      <c r="M49" s="123"/>
      <c r="N49" s="145">
        <v>0</v>
      </c>
      <c r="O49" s="145">
        <f>IF(AND($H49&gt;0,OR($H49&lt;Identification!$D$14,$H49&gt;Identification!$D$15)),K49,0)</f>
        <v>0</v>
      </c>
      <c r="P49" s="146">
        <f t="shared" si="2"/>
        <v>0</v>
      </c>
      <c r="Q49" s="152"/>
      <c r="R49" s="176">
        <f t="shared" si="3"/>
        <v>0</v>
      </c>
      <c r="S49" s="76">
        <f t="shared" si="4"/>
        <v>0</v>
      </c>
    </row>
    <row r="50" spans="1:19" s="76" customFormat="1" x14ac:dyDescent="0.25">
      <c r="A50" s="149"/>
      <c r="B50" s="62" t="s">
        <v>191</v>
      </c>
      <c r="C50" s="63"/>
      <c r="D50" s="65"/>
      <c r="E50" s="64"/>
      <c r="F50" s="64"/>
      <c r="G50" s="64"/>
      <c r="H50" s="83"/>
      <c r="I50" s="169">
        <f t="shared" si="0"/>
        <v>0</v>
      </c>
      <c r="J50" s="151"/>
      <c r="K50" s="169">
        <f t="shared" si="1"/>
        <v>0</v>
      </c>
      <c r="L50" s="78"/>
      <c r="M50" s="123"/>
      <c r="N50" s="145">
        <v>0</v>
      </c>
      <c r="O50" s="145">
        <f>IF(AND($H50&gt;0,OR($H50&lt;Identification!$D$14,$H50&gt;Identification!$D$15)),K50,0)</f>
        <v>0</v>
      </c>
      <c r="P50" s="146">
        <f t="shared" si="2"/>
        <v>0</v>
      </c>
      <c r="Q50" s="152"/>
      <c r="R50" s="176">
        <f t="shared" si="3"/>
        <v>0</v>
      </c>
      <c r="S50" s="76">
        <f t="shared" si="4"/>
        <v>0</v>
      </c>
    </row>
    <row r="51" spans="1:19" s="76" customFormat="1" x14ac:dyDescent="0.25">
      <c r="A51" s="149"/>
      <c r="B51" s="62" t="s">
        <v>192</v>
      </c>
      <c r="C51" s="63"/>
      <c r="D51" s="65"/>
      <c r="E51" s="64"/>
      <c r="F51" s="64"/>
      <c r="G51" s="64"/>
      <c r="H51" s="83"/>
      <c r="I51" s="169">
        <f t="shared" si="0"/>
        <v>0</v>
      </c>
      <c r="J51" s="151"/>
      <c r="K51" s="169">
        <f t="shared" si="1"/>
        <v>0</v>
      </c>
      <c r="L51" s="78"/>
      <c r="M51" s="123"/>
      <c r="N51" s="145">
        <v>0</v>
      </c>
      <c r="O51" s="145">
        <f>IF(AND($H51&gt;0,OR($H51&lt;Identification!$D$14,$H51&gt;Identification!$D$15)),K51,0)</f>
        <v>0</v>
      </c>
      <c r="P51" s="146">
        <f t="shared" si="2"/>
        <v>0</v>
      </c>
      <c r="Q51" s="152"/>
      <c r="R51" s="176">
        <f t="shared" si="3"/>
        <v>0</v>
      </c>
      <c r="S51" s="76">
        <f t="shared" si="4"/>
        <v>0</v>
      </c>
    </row>
    <row r="52" spans="1:19" s="76" customFormat="1" x14ac:dyDescent="0.25">
      <c r="A52" s="149"/>
      <c r="B52" s="62" t="s">
        <v>193</v>
      </c>
      <c r="C52" s="63"/>
      <c r="D52" s="65"/>
      <c r="E52" s="64"/>
      <c r="F52" s="64"/>
      <c r="G52" s="64"/>
      <c r="H52" s="83"/>
      <c r="I52" s="169">
        <f t="shared" si="0"/>
        <v>0</v>
      </c>
      <c r="J52" s="151"/>
      <c r="K52" s="169">
        <f t="shared" si="1"/>
        <v>0</v>
      </c>
      <c r="L52" s="78"/>
      <c r="M52" s="123"/>
      <c r="N52" s="145">
        <v>0</v>
      </c>
      <c r="O52" s="145">
        <f>IF(AND($H52&gt;0,OR($H52&lt;Identification!$D$14,$H52&gt;Identification!$D$15)),K52,0)</f>
        <v>0</v>
      </c>
      <c r="P52" s="146">
        <f t="shared" si="2"/>
        <v>0</v>
      </c>
      <c r="Q52" s="152"/>
      <c r="R52" s="176">
        <f t="shared" si="3"/>
        <v>0</v>
      </c>
      <c r="S52" s="76">
        <f t="shared" si="4"/>
        <v>0</v>
      </c>
    </row>
    <row r="53" spans="1:19" s="76" customFormat="1" x14ac:dyDescent="0.25">
      <c r="A53" s="149"/>
      <c r="B53" s="62" t="s">
        <v>194</v>
      </c>
      <c r="C53" s="63"/>
      <c r="D53" s="65"/>
      <c r="E53" s="64"/>
      <c r="F53" s="64"/>
      <c r="G53" s="64"/>
      <c r="H53" s="83"/>
      <c r="I53" s="169">
        <f t="shared" si="0"/>
        <v>0</v>
      </c>
      <c r="J53" s="151"/>
      <c r="K53" s="169">
        <f t="shared" si="1"/>
        <v>0</v>
      </c>
      <c r="L53" s="78"/>
      <c r="M53" s="123"/>
      <c r="N53" s="145">
        <v>0</v>
      </c>
      <c r="O53" s="145">
        <f>IF(AND($H53&gt;0,OR($H53&lt;Identification!$D$14,$H53&gt;Identification!$D$15)),K53,0)</f>
        <v>0</v>
      </c>
      <c r="P53" s="146">
        <f t="shared" si="2"/>
        <v>0</v>
      </c>
      <c r="Q53" s="152"/>
      <c r="R53" s="176">
        <f t="shared" si="3"/>
        <v>0</v>
      </c>
      <c r="S53" s="76">
        <f t="shared" si="4"/>
        <v>0</v>
      </c>
    </row>
    <row r="54" spans="1:19" s="76" customFormat="1" x14ac:dyDescent="0.25">
      <c r="A54" s="149"/>
      <c r="B54" s="62" t="s">
        <v>195</v>
      </c>
      <c r="C54" s="63"/>
      <c r="D54" s="65"/>
      <c r="E54" s="64"/>
      <c r="F54" s="64"/>
      <c r="G54" s="64"/>
      <c r="H54" s="83"/>
      <c r="I54" s="169">
        <f t="shared" si="0"/>
        <v>0</v>
      </c>
      <c r="J54" s="151"/>
      <c r="K54" s="169">
        <f t="shared" si="1"/>
        <v>0</v>
      </c>
      <c r="L54" s="78"/>
      <c r="M54" s="123"/>
      <c r="N54" s="145">
        <v>0</v>
      </c>
      <c r="O54" s="145">
        <f>IF(AND($H54&gt;0,OR($H54&lt;Identification!$D$14,$H54&gt;Identification!$D$15)),K54,0)</f>
        <v>0</v>
      </c>
      <c r="P54" s="146">
        <f t="shared" si="2"/>
        <v>0</v>
      </c>
      <c r="Q54" s="152"/>
      <c r="R54" s="176">
        <f t="shared" si="3"/>
        <v>0</v>
      </c>
      <c r="S54" s="76">
        <f t="shared" si="4"/>
        <v>0</v>
      </c>
    </row>
    <row r="55" spans="1:19" s="76" customFormat="1" x14ac:dyDescent="0.25">
      <c r="A55" s="149"/>
      <c r="B55" s="62" t="s">
        <v>196</v>
      </c>
      <c r="C55" s="63"/>
      <c r="D55" s="65"/>
      <c r="E55" s="64"/>
      <c r="F55" s="64"/>
      <c r="G55" s="64"/>
      <c r="H55" s="83"/>
      <c r="I55" s="169">
        <f t="shared" si="0"/>
        <v>0</v>
      </c>
      <c r="J55" s="151"/>
      <c r="K55" s="169">
        <f t="shared" si="1"/>
        <v>0</v>
      </c>
      <c r="L55" s="78"/>
      <c r="M55" s="123"/>
      <c r="N55" s="145">
        <v>0</v>
      </c>
      <c r="O55" s="145">
        <f>IF(AND($H55&gt;0,OR($H55&lt;Identification!$D$14,$H55&gt;Identification!$D$15)),K55,0)</f>
        <v>0</v>
      </c>
      <c r="P55" s="146">
        <f t="shared" si="2"/>
        <v>0</v>
      </c>
      <c r="Q55" s="152"/>
      <c r="R55" s="176">
        <f t="shared" si="3"/>
        <v>0</v>
      </c>
      <c r="S55" s="76">
        <f t="shared" si="4"/>
        <v>0</v>
      </c>
    </row>
    <row r="56" spans="1:19" s="76" customFormat="1" x14ac:dyDescent="0.25">
      <c r="A56" s="149"/>
      <c r="B56" s="62" t="s">
        <v>197</v>
      </c>
      <c r="C56" s="63"/>
      <c r="D56" s="65"/>
      <c r="E56" s="64"/>
      <c r="F56" s="64"/>
      <c r="G56" s="64"/>
      <c r="H56" s="83"/>
      <c r="I56" s="169">
        <f t="shared" si="0"/>
        <v>0</v>
      </c>
      <c r="J56" s="151"/>
      <c r="K56" s="169">
        <f t="shared" si="1"/>
        <v>0</v>
      </c>
      <c r="L56" s="78"/>
      <c r="M56" s="123"/>
      <c r="N56" s="145">
        <v>0</v>
      </c>
      <c r="O56" s="145">
        <f>IF(AND($H56&gt;0,OR($H56&lt;Identification!$D$14,$H56&gt;Identification!$D$15)),K56,0)</f>
        <v>0</v>
      </c>
      <c r="P56" s="146">
        <f t="shared" si="2"/>
        <v>0</v>
      </c>
      <c r="Q56" s="152"/>
      <c r="R56" s="176">
        <f t="shared" si="3"/>
        <v>0</v>
      </c>
      <c r="S56" s="76">
        <f t="shared" si="4"/>
        <v>0</v>
      </c>
    </row>
    <row r="57" spans="1:19" s="76" customFormat="1" x14ac:dyDescent="0.25">
      <c r="A57" s="149"/>
      <c r="B57" s="62" t="s">
        <v>198</v>
      </c>
      <c r="C57" s="63"/>
      <c r="D57" s="65"/>
      <c r="E57" s="64"/>
      <c r="F57" s="64"/>
      <c r="G57" s="64"/>
      <c r="H57" s="83"/>
      <c r="I57" s="169">
        <f t="shared" si="0"/>
        <v>0</v>
      </c>
      <c r="J57" s="151"/>
      <c r="K57" s="169">
        <f t="shared" si="1"/>
        <v>0</v>
      </c>
      <c r="L57" s="78"/>
      <c r="M57" s="123"/>
      <c r="N57" s="145">
        <v>0</v>
      </c>
      <c r="O57" s="145">
        <f>IF(AND($H57&gt;0,OR($H57&lt;Identification!$D$14,$H57&gt;Identification!$D$15)),K57,0)</f>
        <v>0</v>
      </c>
      <c r="P57" s="146">
        <f t="shared" si="2"/>
        <v>0</v>
      </c>
      <c r="Q57" s="152"/>
      <c r="R57" s="176">
        <f t="shared" si="3"/>
        <v>0</v>
      </c>
      <c r="S57" s="76">
        <f t="shared" si="4"/>
        <v>0</v>
      </c>
    </row>
    <row r="58" spans="1:19" s="76" customFormat="1" x14ac:dyDescent="0.25">
      <c r="A58" s="149"/>
      <c r="B58" s="62" t="s">
        <v>199</v>
      </c>
      <c r="C58" s="63"/>
      <c r="D58" s="65"/>
      <c r="E58" s="64"/>
      <c r="F58" s="64"/>
      <c r="G58" s="64"/>
      <c r="H58" s="83"/>
      <c r="I58" s="169">
        <f t="shared" si="0"/>
        <v>0</v>
      </c>
      <c r="J58" s="151"/>
      <c r="K58" s="169">
        <f t="shared" si="1"/>
        <v>0</v>
      </c>
      <c r="L58" s="78"/>
      <c r="M58" s="123"/>
      <c r="N58" s="145">
        <v>0</v>
      </c>
      <c r="O58" s="145">
        <f>IF(AND($H58&gt;0,OR($H58&lt;Identification!$D$14,$H58&gt;Identification!$D$15)),K58,0)</f>
        <v>0</v>
      </c>
      <c r="P58" s="146">
        <f t="shared" si="2"/>
        <v>0</v>
      </c>
      <c r="Q58" s="152"/>
      <c r="R58" s="176">
        <f t="shared" si="3"/>
        <v>0</v>
      </c>
      <c r="S58" s="76">
        <f t="shared" si="4"/>
        <v>0</v>
      </c>
    </row>
    <row r="59" spans="1:19" s="76" customFormat="1" x14ac:dyDescent="0.25">
      <c r="A59" s="149"/>
      <c r="B59" s="62" t="s">
        <v>200</v>
      </c>
      <c r="C59" s="63"/>
      <c r="D59" s="65"/>
      <c r="E59" s="64"/>
      <c r="F59" s="64"/>
      <c r="G59" s="64"/>
      <c r="H59" s="83"/>
      <c r="I59" s="169">
        <f t="shared" si="0"/>
        <v>0</v>
      </c>
      <c r="J59" s="151"/>
      <c r="K59" s="169">
        <f t="shared" si="1"/>
        <v>0</v>
      </c>
      <c r="L59" s="78"/>
      <c r="M59" s="123"/>
      <c r="N59" s="145">
        <v>0</v>
      </c>
      <c r="O59" s="145">
        <f>IF(AND($H59&gt;0,OR($H59&lt;Identification!$D$14,$H59&gt;Identification!$D$15)),K59,0)</f>
        <v>0</v>
      </c>
      <c r="P59" s="146">
        <f t="shared" si="2"/>
        <v>0</v>
      </c>
      <c r="Q59" s="152"/>
      <c r="R59" s="176">
        <f t="shared" si="3"/>
        <v>0</v>
      </c>
      <c r="S59" s="76">
        <f t="shared" si="4"/>
        <v>0</v>
      </c>
    </row>
    <row r="60" spans="1:19" s="76" customFormat="1" x14ac:dyDescent="0.25">
      <c r="A60" s="149"/>
      <c r="B60" s="62" t="s">
        <v>201</v>
      </c>
      <c r="C60" s="63"/>
      <c r="D60" s="65"/>
      <c r="E60" s="64"/>
      <c r="F60" s="64"/>
      <c r="G60" s="64"/>
      <c r="H60" s="83"/>
      <c r="I60" s="169">
        <f t="shared" si="0"/>
        <v>0</v>
      </c>
      <c r="J60" s="151"/>
      <c r="K60" s="169">
        <f t="shared" si="1"/>
        <v>0</v>
      </c>
      <c r="L60" s="78"/>
      <c r="M60" s="123"/>
      <c r="N60" s="145">
        <v>0</v>
      </c>
      <c r="O60" s="145">
        <f>IF(AND($H60&gt;0,OR($H60&lt;Identification!$D$14,$H60&gt;Identification!$D$15)),K60,0)</f>
        <v>0</v>
      </c>
      <c r="P60" s="146">
        <f t="shared" si="2"/>
        <v>0</v>
      </c>
      <c r="Q60" s="152"/>
      <c r="R60" s="176">
        <f t="shared" si="3"/>
        <v>0</v>
      </c>
      <c r="S60" s="76">
        <f t="shared" si="4"/>
        <v>0</v>
      </c>
    </row>
    <row r="61" spans="1:19" s="76" customFormat="1" x14ac:dyDescent="0.25">
      <c r="A61" s="149"/>
      <c r="B61" s="62" t="s">
        <v>202</v>
      </c>
      <c r="C61" s="63"/>
      <c r="D61" s="65"/>
      <c r="E61" s="64"/>
      <c r="F61" s="64"/>
      <c r="G61" s="64"/>
      <c r="H61" s="83"/>
      <c r="I61" s="169">
        <f t="shared" si="0"/>
        <v>0</v>
      </c>
      <c r="J61" s="151"/>
      <c r="K61" s="169">
        <f t="shared" si="1"/>
        <v>0</v>
      </c>
      <c r="L61" s="78"/>
      <c r="M61" s="123"/>
      <c r="N61" s="145">
        <v>0</v>
      </c>
      <c r="O61" s="145">
        <f>IF(AND($H61&gt;0,OR($H61&lt;Identification!$D$14,$H61&gt;Identification!$D$15)),K61,0)</f>
        <v>0</v>
      </c>
      <c r="P61" s="146">
        <f t="shared" si="2"/>
        <v>0</v>
      </c>
      <c r="Q61" s="152"/>
      <c r="R61" s="176">
        <f t="shared" si="3"/>
        <v>0</v>
      </c>
      <c r="S61" s="76">
        <f t="shared" si="4"/>
        <v>0</v>
      </c>
    </row>
    <row r="62" spans="1:19" s="76" customFormat="1" x14ac:dyDescent="0.25">
      <c r="A62" s="149"/>
      <c r="B62" s="62" t="s">
        <v>203</v>
      </c>
      <c r="C62" s="63"/>
      <c r="D62" s="65"/>
      <c r="E62" s="64"/>
      <c r="F62" s="64"/>
      <c r="G62" s="64"/>
      <c r="H62" s="83"/>
      <c r="I62" s="169">
        <f t="shared" si="0"/>
        <v>0</v>
      </c>
      <c r="J62" s="151"/>
      <c r="K62" s="169">
        <f t="shared" si="1"/>
        <v>0</v>
      </c>
      <c r="L62" s="78"/>
      <c r="M62" s="123"/>
      <c r="N62" s="145">
        <v>0</v>
      </c>
      <c r="O62" s="145">
        <f>IF(AND($H62&gt;0,OR($H62&lt;Identification!$D$14,$H62&gt;Identification!$D$15)),K62,0)</f>
        <v>0</v>
      </c>
      <c r="P62" s="146">
        <f t="shared" si="2"/>
        <v>0</v>
      </c>
      <c r="Q62" s="152"/>
      <c r="R62" s="176">
        <f t="shared" si="3"/>
        <v>0</v>
      </c>
      <c r="S62" s="76">
        <f t="shared" si="4"/>
        <v>0</v>
      </c>
    </row>
    <row r="63" spans="1:19" s="76" customFormat="1" x14ac:dyDescent="0.25">
      <c r="A63" s="149"/>
      <c r="B63" s="62" t="s">
        <v>204</v>
      </c>
      <c r="C63" s="63"/>
      <c r="D63" s="65"/>
      <c r="E63" s="64"/>
      <c r="F63" s="64"/>
      <c r="G63" s="64"/>
      <c r="H63" s="83"/>
      <c r="I63" s="169">
        <f t="shared" si="0"/>
        <v>0</v>
      </c>
      <c r="J63" s="151"/>
      <c r="K63" s="169">
        <f t="shared" si="1"/>
        <v>0</v>
      </c>
      <c r="L63" s="78"/>
      <c r="M63" s="123"/>
      <c r="N63" s="145">
        <v>0</v>
      </c>
      <c r="O63" s="145">
        <f>IF(AND($H63&gt;0,OR($H63&lt;Identification!$D$14,$H63&gt;Identification!$D$15)),K63,0)</f>
        <v>0</v>
      </c>
      <c r="P63" s="146">
        <f t="shared" si="2"/>
        <v>0</v>
      </c>
      <c r="Q63" s="152"/>
      <c r="R63" s="176">
        <f t="shared" si="3"/>
        <v>0</v>
      </c>
      <c r="S63" s="76">
        <f t="shared" si="4"/>
        <v>0</v>
      </c>
    </row>
    <row r="64" spans="1:19" s="76" customFormat="1" ht="15.75" thickBot="1" x14ac:dyDescent="0.3">
      <c r="A64" s="149"/>
      <c r="B64" s="62" t="s">
        <v>205</v>
      </c>
      <c r="C64" s="63"/>
      <c r="D64" s="65"/>
      <c r="E64" s="64"/>
      <c r="F64" s="64"/>
      <c r="G64" s="64"/>
      <c r="H64" s="83"/>
      <c r="I64" s="169">
        <f t="shared" si="0"/>
        <v>0</v>
      </c>
      <c r="J64" s="151"/>
      <c r="K64" s="169">
        <f t="shared" si="1"/>
        <v>0</v>
      </c>
      <c r="L64" s="79"/>
      <c r="M64" s="124"/>
      <c r="N64" s="147">
        <v>0</v>
      </c>
      <c r="O64" s="147">
        <f>IF(AND($H64&gt;0,OR($H64&lt;Identification!$D$14,$H64&gt;Identification!$D$15)),K64,0)</f>
        <v>0</v>
      </c>
      <c r="P64" s="146">
        <f t="shared" si="2"/>
        <v>0</v>
      </c>
      <c r="Q64" s="152"/>
      <c r="R64" s="176">
        <f t="shared" si="3"/>
        <v>0</v>
      </c>
      <c r="S64" s="76">
        <f t="shared" si="4"/>
        <v>0</v>
      </c>
    </row>
    <row r="65" spans="1:13" s="11" customFormat="1" ht="8.25" x14ac:dyDescent="0.15">
      <c r="A65" s="45"/>
      <c r="B65" s="45"/>
      <c r="C65" s="45"/>
      <c r="D65" s="45"/>
      <c r="E65" s="45"/>
      <c r="F65" s="45"/>
      <c r="G65" s="45"/>
      <c r="H65" s="45"/>
      <c r="I65" s="45"/>
      <c r="J65" s="45"/>
      <c r="K65" s="45"/>
      <c r="L65" s="46"/>
      <c r="M65" s="46"/>
    </row>
  </sheetData>
  <sheetProtection password="C7F6" sheet="1" objects="1" scenarios="1" selectLockedCells="1"/>
  <dataConsolidate/>
  <mergeCells count="1">
    <mergeCell ref="A4:K4"/>
  </mergeCells>
  <dataValidations count="1">
    <dataValidation type="decimal" allowBlank="1" showInputMessage="1" showErrorMessage="1" errorTitle="DataError" error="A number is required here." sqref="E7:F64">
      <formula1>0</formula1>
      <formula2>1000</formula2>
    </dataValidation>
  </dataValidations>
  <pageMargins left="0.70866141732283472" right="0.70866141732283472" top="0.74803149606299213" bottom="0.74803149606299213" header="0.31496062992125984" footer="0.31496062992125984"/>
  <pageSetup paperSize="9" scale="38" orientation="landscape" r:id="rId1"/>
  <headerFooter>
    <oddHeader>&amp;L&amp;G&amp;C&amp;"-,Félkövér"Name of the Institution:
Contract number:&amp;R&amp;G</oddHeader>
    <oddFooter>&amp;C&amp;"-,Félkövér"Signature, stamp:
Date, place: &amp;D, &amp;R&amp;P/&amp;N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17" stopIfTrue="1" id="{CFE63FD7-1CCD-4306-B3BE-14CB270E0BD7}">
            <xm:f>AND($H7&gt;0,OR($H7&lt;Identification!$D$14,$H7&gt;Identification!$D$15))</xm:f>
            <x14:dxf>
              <fill>
                <patternFill>
                  <bgColor indexed="10"/>
                </patternFill>
              </fill>
            </x14:dxf>
          </x14:cfRule>
          <xm:sqref>H7:H64</xm:sqref>
        </x14:conditionalFormatting>
      </x14:conditionalFormattings>
    </ext>
    <ext xmlns:x14="http://schemas.microsoft.com/office/spreadsheetml/2009/9/main" uri="{CCE6A557-97BC-4b89-ADB6-D9C93CAAB3DF}">
      <x14:dataValidations xmlns:xm="http://schemas.microsoft.com/office/excel/2006/main" count="2">
        <x14:dataValidation type="date" errorStyle="warning" allowBlank="1" showInputMessage="1" showErrorMessage="1" errorTitle="Date Error" error="The date entered is outside of the eligible project period entered in the 'Identification' worksheet - do you wish to continue?">
          <x14:formula1>
            <xm:f>Identification!$D$14</xm:f>
          </x14:formula1>
          <x14:formula2>
            <xm:f>Identification!$D$15</xm:f>
          </x14:formula2>
          <xm:sqref>H7:H64</xm:sqref>
        </x14:dataValidation>
        <x14:dataValidation type="list" allowBlank="1" showInputMessage="1" showErrorMessage="1">
          <x14:formula1>
            <xm:f>Identification!$B$24:$B$28</xm:f>
          </x14:formula1>
          <xm:sqref>A7:A64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12</vt:i4>
      </vt:variant>
    </vt:vector>
  </HeadingPairs>
  <TitlesOfParts>
    <vt:vector size="27" baseType="lpstr">
      <vt:lpstr>General instructions</vt:lpstr>
      <vt:lpstr>Declaration</vt:lpstr>
      <vt:lpstr>Identification</vt:lpstr>
      <vt:lpstr>Total budget</vt:lpstr>
      <vt:lpstr>A</vt:lpstr>
      <vt:lpstr>B</vt:lpstr>
      <vt:lpstr>C</vt:lpstr>
      <vt:lpstr>D</vt:lpstr>
      <vt:lpstr>E</vt:lpstr>
      <vt:lpstr>F</vt:lpstr>
      <vt:lpstr>G</vt:lpstr>
      <vt:lpstr>H</vt:lpstr>
      <vt:lpstr>Assessment</vt:lpstr>
      <vt:lpstr>Codes</vt:lpstr>
      <vt:lpstr>Supported budget</vt:lpstr>
      <vt:lpstr>A!Nyomtatási_cím</vt:lpstr>
      <vt:lpstr>B!Nyomtatási_cím</vt:lpstr>
      <vt:lpstr>'C'!Nyomtatási_cím</vt:lpstr>
      <vt:lpstr>D!Nyomtatási_cím</vt:lpstr>
      <vt:lpstr>E!Nyomtatási_cím</vt:lpstr>
      <vt:lpstr>F!Nyomtatási_cím</vt:lpstr>
      <vt:lpstr>G!Nyomtatási_cím</vt:lpstr>
      <vt:lpstr>A!Nyomtatási_terület</vt:lpstr>
      <vt:lpstr>Declaration!Nyomtatási_terület</vt:lpstr>
      <vt:lpstr>H!Nyomtatási_terület</vt:lpstr>
      <vt:lpstr>Identification!Nyomtatási_terület</vt:lpstr>
      <vt:lpstr>'Total budget'!Nyomtatási_terület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Széll Adrienn</dc:creator>
  <cp:lastModifiedBy>Széll Adrienn</cp:lastModifiedBy>
  <cp:lastPrinted>2015-09-04T09:02:49Z</cp:lastPrinted>
  <dcterms:created xsi:type="dcterms:W3CDTF">2015-01-12T09:36:25Z</dcterms:created>
  <dcterms:modified xsi:type="dcterms:W3CDTF">2015-09-16T09:46:15Z</dcterms:modified>
</cp:coreProperties>
</file>